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120" tabRatio="910" activeTab="0"/>
  </bookViews>
  <sheets>
    <sheet name="Estrutura Plano Negócios" sheetId="1" r:id="rId1"/>
    <sheet name="8.1 Investimento Inicial" sheetId="2" r:id="rId2"/>
    <sheet name="8.2 Imobilizado" sheetId="3" r:id="rId3"/>
    <sheet name="8.3 Custos Prd" sheetId="4" r:id="rId4"/>
    <sheet name="8.4 Custos ADM e Vendas" sheetId="5" r:id="rId5"/>
    <sheet name="8.5 Capacidade de Prod e Entreg" sheetId="6" r:id="rId6"/>
    <sheet name="8.6 Formação do PV" sheetId="7" r:id="rId7"/>
    <sheet name="8.7 Vendas" sheetId="8" r:id="rId8"/>
    <sheet name="8.8 DRE" sheetId="9" r:id="rId9"/>
    <sheet name="8.9 Fluxo de Caixa" sheetId="10" r:id="rId10"/>
    <sheet name="8.10 Indicadores Financeiros" sheetId="11" r:id="rId11"/>
    <sheet name="Plan1" sheetId="12" r:id="rId12"/>
  </sheets>
  <definedNames>
    <definedName name="M.C3.A9todo" localSheetId="10">'8.10 Indicadores Financeiros'!#REF!</definedName>
    <definedName name="Metodologias_de_c.C3.A1lculo" localSheetId="10">'8.10 Indicadores Financeiros'!#REF!</definedName>
  </definedNames>
  <calcPr fullCalcOnLoad="1"/>
</workbook>
</file>

<file path=xl/sharedStrings.xml><?xml version="1.0" encoding="utf-8"?>
<sst xmlns="http://schemas.openxmlformats.org/spreadsheetml/2006/main" count="639" uniqueCount="395">
  <si>
    <t>O ROE é frequentemente utilizado por investidores, acionistas, financeiras, e outras entidades para acompanhar o potencial e estabilidade de uma empresa.</t>
  </si>
  <si>
    <t>ROE = (Lucro Liquído/Vendas) * (Vendas/Total de Ativos) * (Total de Ativos/Patrimônio)= (lucro líquido / patrimônio )</t>
  </si>
  <si>
    <t>-</t>
  </si>
  <si>
    <t>Investimento Inicial</t>
  </si>
  <si>
    <t>Descrição</t>
  </si>
  <si>
    <t>Administração</t>
  </si>
  <si>
    <t>Vendas</t>
  </si>
  <si>
    <t>Quant.</t>
  </si>
  <si>
    <t>Valor</t>
  </si>
  <si>
    <t>Móveis e Utensílios - Administração</t>
  </si>
  <si>
    <t>Equipamentos de Informática - Adminstração</t>
  </si>
  <si>
    <t>Móveis e Utensílios - Vendas</t>
  </si>
  <si>
    <t>Equipamentos de Informática - Vendas</t>
  </si>
  <si>
    <t>Veículos - Vendas</t>
  </si>
  <si>
    <t>Investimento fixo</t>
  </si>
  <si>
    <t>Gastos gerais de fabricação</t>
  </si>
  <si>
    <t>Água</t>
  </si>
  <si>
    <t>Energia elétrica</t>
  </si>
  <si>
    <t>Limpeza e conservação</t>
  </si>
  <si>
    <t>Salários</t>
  </si>
  <si>
    <t>Encargos sociais</t>
  </si>
  <si>
    <t>Vale transporte</t>
  </si>
  <si>
    <t>Pró-labore</t>
  </si>
  <si>
    <t>Material de expediente</t>
  </si>
  <si>
    <t>Telefone</t>
  </si>
  <si>
    <t xml:space="preserve">        Despesas administrativas</t>
  </si>
  <si>
    <t xml:space="preserve">        Despesas com vendas</t>
  </si>
  <si>
    <t>Combustíveis</t>
  </si>
  <si>
    <t>Capital de giro sem a margem de segurança</t>
  </si>
  <si>
    <t>TOTAL DO CAPITAL DE GIRO</t>
  </si>
  <si>
    <t xml:space="preserve">    Caixa Fixo Diário</t>
  </si>
  <si>
    <t>INSS s/ Pró-Labore (20%)</t>
  </si>
  <si>
    <t>Prêmio de Seguros</t>
  </si>
  <si>
    <t>Material de Embalagem</t>
  </si>
  <si>
    <t xml:space="preserve">    Margem de segurança (20%)</t>
  </si>
  <si>
    <t xml:space="preserve">     Ativo imobilizado</t>
  </si>
  <si>
    <t>Mês</t>
  </si>
  <si>
    <t>Materiais Diretos</t>
  </si>
  <si>
    <t>Materiais Diversos</t>
  </si>
  <si>
    <t xml:space="preserve"> </t>
  </si>
  <si>
    <t xml:space="preserve">Salários </t>
  </si>
  <si>
    <t xml:space="preserve">Prêmio de Seguros </t>
  </si>
  <si>
    <t>Despesas diversas</t>
  </si>
  <si>
    <t>Material Gráfico</t>
  </si>
  <si>
    <t>Publicidade e Propaganda</t>
  </si>
  <si>
    <t>Matéria-Prima</t>
  </si>
  <si>
    <t>TOTAL</t>
  </si>
  <si>
    <t>Novembro</t>
  </si>
  <si>
    <t>Dezembro</t>
  </si>
  <si>
    <r>
      <t>OBS.:</t>
    </r>
    <r>
      <rPr>
        <sz val="10"/>
        <rFont val="Arial"/>
        <family val="2"/>
      </rPr>
      <t xml:space="preserve"> Detalhamento do investimento fixo vide imobilizado </t>
    </r>
  </si>
  <si>
    <t>Móveis e Utensílios - Desenvolvimento</t>
  </si>
  <si>
    <t>Equipamentos de Informática - Desenvolvimento</t>
  </si>
  <si>
    <t xml:space="preserve">     Custos do Setor de Desenvolvimento</t>
  </si>
  <si>
    <t xml:space="preserve">Mão-de-obra </t>
  </si>
  <si>
    <t>Móveis e Utensílios</t>
  </si>
  <si>
    <t xml:space="preserve">Equipamentos de Informática </t>
  </si>
  <si>
    <t>Equipamentos de Informática</t>
  </si>
  <si>
    <t>Veículos</t>
  </si>
  <si>
    <t xml:space="preserve">Desenvolvimento </t>
  </si>
  <si>
    <t>Desenvolvimento</t>
  </si>
  <si>
    <t>Provisão para férias e 13°</t>
  </si>
  <si>
    <t>Seguro</t>
  </si>
  <si>
    <t>CUSTOS DIRETOS</t>
  </si>
  <si>
    <t>CUSTOS INDIRETOS</t>
  </si>
  <si>
    <t>Totais</t>
  </si>
  <si>
    <t>TOTAIS</t>
  </si>
  <si>
    <t>Custo Unitário por produto</t>
  </si>
  <si>
    <t>Total de Matéria -Prima</t>
  </si>
  <si>
    <t>TOTAL DOS CUSTOS DIRETOS</t>
  </si>
  <si>
    <t>TOTAL DOS GGF</t>
  </si>
  <si>
    <t>Quantidade Produzida mensal</t>
  </si>
  <si>
    <t>GASTOS GERAIS DE FABRICAÇÃO</t>
  </si>
  <si>
    <t>Produto A</t>
  </si>
  <si>
    <t>Produto B</t>
  </si>
  <si>
    <t>MAPA DE CUSTOS</t>
  </si>
  <si>
    <t>TOTAL DA MO</t>
  </si>
  <si>
    <t>Serviço A</t>
  </si>
  <si>
    <t>Serviço B</t>
  </si>
  <si>
    <t>Nº de Pessoas</t>
  </si>
  <si>
    <t>SERVIÇOS</t>
  </si>
  <si>
    <t>Despesas com Pessoal da ADM</t>
  </si>
  <si>
    <t>Despesas com Pessoal de Vendas</t>
  </si>
  <si>
    <t>Quant</t>
  </si>
  <si>
    <t>Valor Total</t>
  </si>
  <si>
    <t>Função</t>
  </si>
  <si>
    <t xml:space="preserve">Salário </t>
  </si>
  <si>
    <t>VT</t>
  </si>
  <si>
    <t>Total</t>
  </si>
  <si>
    <t>Comissão</t>
  </si>
  <si>
    <t>Pró-Labore</t>
  </si>
  <si>
    <t>Nome</t>
  </si>
  <si>
    <t>Setor</t>
  </si>
  <si>
    <t>Horas Semanais</t>
  </si>
  <si>
    <t>Total de Horas Disponíveis</t>
  </si>
  <si>
    <t>Consultoria</t>
  </si>
  <si>
    <t>Custo da hora</t>
  </si>
  <si>
    <t>DESENVOLVIMENTO</t>
  </si>
  <si>
    <t>Despesas com Pessoal do Desenvolvimento</t>
  </si>
  <si>
    <t>Encargos</t>
  </si>
  <si>
    <t>PRODUTOS</t>
  </si>
  <si>
    <t>ISS</t>
  </si>
  <si>
    <t>Estimativa de Vendas</t>
  </si>
  <si>
    <t>Janeiro</t>
  </si>
  <si>
    <t>Fevereiro</t>
  </si>
  <si>
    <t>Março</t>
  </si>
  <si>
    <t>Abril</t>
  </si>
  <si>
    <t>Maio</t>
  </si>
  <si>
    <t>Junho</t>
  </si>
  <si>
    <t>Julho</t>
  </si>
  <si>
    <t>Agosto</t>
  </si>
  <si>
    <t>Setembro</t>
  </si>
  <si>
    <t>Outubro</t>
  </si>
  <si>
    <t>Ano 1</t>
  </si>
  <si>
    <t>Ano 2</t>
  </si>
  <si>
    <t>Ano 3</t>
  </si>
  <si>
    <t>Fonte dos Recursos</t>
  </si>
  <si>
    <t>Capital Próprio</t>
  </si>
  <si>
    <t>Capital de Terceiros</t>
  </si>
  <si>
    <t xml:space="preserve">       Bancos</t>
  </si>
  <si>
    <t xml:space="preserve">       Investidores</t>
  </si>
  <si>
    <t xml:space="preserve">       Outros</t>
  </si>
  <si>
    <t>COFINS (%)</t>
  </si>
  <si>
    <t>TOTAL (%)</t>
  </si>
  <si>
    <t>Mark-up</t>
  </si>
  <si>
    <t>Custo Unitário</t>
  </si>
  <si>
    <t>Preço de venda</t>
  </si>
  <si>
    <t>mark-up = 100%</t>
  </si>
  <si>
    <t>APURAÇÃO DO PREÇO DE VENDA</t>
  </si>
  <si>
    <t>Margem Bruta de Lucro*</t>
  </si>
  <si>
    <t>PIS</t>
  </si>
  <si>
    <t>(-) Despesas com vendas</t>
  </si>
  <si>
    <t>(-) Despesas administrativas</t>
  </si>
  <si>
    <t>(-) Despesas financeiras</t>
  </si>
  <si>
    <t>(+) Receitas financeiras</t>
  </si>
  <si>
    <t>(=) LUCRO OU PREJUÍZO OPERACIONAL</t>
  </si>
  <si>
    <t>(-) Impostos Pagos ou a pagar</t>
  </si>
  <si>
    <t xml:space="preserve">(=) LUCRO OU PREJUÍZO LÍQUIDO </t>
  </si>
  <si>
    <t>Ano 4</t>
  </si>
  <si>
    <t>Ano 5</t>
  </si>
  <si>
    <t xml:space="preserve">RECEITA BRUTA DE VENDAS </t>
  </si>
  <si>
    <t xml:space="preserve">   Receitas de vendas de produtos</t>
  </si>
  <si>
    <t xml:space="preserve">   Receitas de prestação de serviços </t>
  </si>
  <si>
    <t xml:space="preserve">   (-) Deduções da Receita</t>
  </si>
  <si>
    <t xml:space="preserve">RECEITA LÍQUIDA DE VENDAS </t>
  </si>
  <si>
    <t>(-) CUSTOS DE PRODUÇÃO</t>
  </si>
  <si>
    <t xml:space="preserve">     Despesa com Pessoal</t>
  </si>
  <si>
    <t xml:space="preserve">     Encargos Sociais sobre a folha de pagamento</t>
  </si>
  <si>
    <t xml:space="preserve">     Custos Fixos</t>
  </si>
  <si>
    <t xml:space="preserve">     Custos Variáveis</t>
  </si>
  <si>
    <t>(=) LUCRO BRUTO</t>
  </si>
  <si>
    <t>DEMONSTRAÇÃO DO RESULTADO - Mensal</t>
  </si>
  <si>
    <t>DEMONSTRAÇÃO DO RESULTADO - Anual</t>
  </si>
  <si>
    <t>Atividade</t>
  </si>
  <si>
    <t>1 – Capa:</t>
  </si>
  <si>
    <t>Nome da Empresa:</t>
  </si>
  <si>
    <t>Telefone para Contato:</t>
  </si>
  <si>
    <t>Nome do Diretor/Gerente (ou principal responsável)</t>
  </si>
  <si>
    <t>Data de Elaboração do Plano de Negócios</t>
  </si>
  <si>
    <t>2 – Sumário:</t>
  </si>
  <si>
    <t>Título de todas as seções do Plano, subseções e suas páginas.</t>
  </si>
  <si>
    <t>3 – Sumário Executivo:</t>
  </si>
  <si>
    <t>Qual responsabilidade social deve ter?</t>
  </si>
  <si>
    <t>Que valores são prioridades verdadeiras ?</t>
  </si>
  <si>
    <t>O que o mundo realmente precisa que a organização possa e deva oferecer?</t>
  </si>
  <si>
    <t>4 – Análise de Mercado</t>
  </si>
  <si>
    <t>5 - Produçao e Tecnologia</t>
  </si>
  <si>
    <t>Em que ponto do ciclo de vida esta tecnologia se encontra?</t>
  </si>
  <si>
    <t>6 – Plano de Marketing</t>
  </si>
  <si>
    <t>Quais são os principais produtos/serviços a serem comercializados pela empresa?</t>
  </si>
  <si>
    <t>Como a empresa vai vender ?</t>
  </si>
  <si>
    <t>7 – Plano Operacional</t>
  </si>
  <si>
    <t xml:space="preserve">TMA </t>
  </si>
  <si>
    <t>A Taxa Mínima de Atratividade (TMA) é uma taxa de juros que representa o mínimo que um investidor se propõe a ganhar quando faz um investimento, ou o máximo que um tomador de dinheiro se propõe a pagar quando faz um financiamento.</t>
  </si>
  <si>
    <t>Esta taxa é formada a partir de 3 componentes básicas:</t>
  </si>
  <si>
    <t>1. Custo de Oportunidade: remuneração obtida em alternativas que não as analisadas. Exemplo: caderneta de poupança, fundo de investimento, etc.</t>
  </si>
  <si>
    <t>2. Risco do Negócio: o ganho tem que remunerar o risco inerente de uma nova ação. Quanto maior o risco, maior a remuneração esperada.</t>
  </si>
  <si>
    <t>3. Liquidez: capacidade ou velocidade em que se pode sair de uma posição no mercado para assumir outra.</t>
  </si>
  <si>
    <t>A TMA é considerada pessoal e intransferível pois a propensão ao risco varia de pessoa para pessoa, ou ainda a TMA pode variar durante o tempo. Assim, não existe algoritmo ou fórmula matemática para calcular a TMA.</t>
  </si>
  <si>
    <t>Ao se utilizar uma TMA como taxa de juros de referência, aplicam-se métodos como o Valor Presente Líquido ou o Custo Anual Uniforme para se determinar a viabilidade financeira de um investimento ou empréstimo. Caso o resultado seja positivo, a taxa interna de retorno supera a TMA e o investimento é interessante. O contrário ocorre caso o resultado seja negativo.</t>
  </si>
  <si>
    <t>Indicador</t>
  </si>
  <si>
    <t>Fórmula</t>
  </si>
  <si>
    <t>TIR</t>
  </si>
  <si>
    <t>A Taxa Interna de Retorno (TIR), em inglês IRR (Internal Rate of Return), é a taxa necessária para igualar o valor de um investimento (valor presente) com os seus respectivos retornos futuros ou saldos de caixa. Sendo usada em análise de investimentos significa a taxa de retorno de um projeto.</t>
  </si>
  <si>
    <t>Utilizando uma calculadora financeira, encontramos para o projeto P uma Taxa Interna de Retorno de 15% ao ano. Esse projeto será atrativo se a empresa tiver uma TMA menor do que 15% ao ano. A solução dessa equação pode ser obtida pelo processo iterativo, ou seja "tentativa e erro", ou diretamente com o uso de calculadoras eletrônicas ou planilhas de cálculo.</t>
  </si>
  <si>
    <t>A Taxa Interna de Retorno de um investimento pode ser</t>
  </si>
  <si>
    <t>Maior do que a Taxa Mínima de Atratividade: significa que o investimento é economicamente atrativo.</t>
  </si>
  <si>
    <t>Igual à Taxa Mínima de Atratividade: o investimento está economicamente numa situação de indiferença.</t>
  </si>
  <si>
    <t>Menor do que a Taxa Mínima de Atratividade: o investimento não é economicamente atrativo pois seu retorno é superado pelo retorno de um investimento com o mínimo de retorno.</t>
  </si>
  <si>
    <t>Entre vários investimentos, o melhor será aquele que tiver a maior Taxa Interna de Retorno Matematicamente, a Taxa Interna de Retorno é a taxa de juros que torna o valor presente das entradas de caixa igual ao valor presente das saídas de caixa do projeto de investimento.</t>
  </si>
  <si>
    <t>A TIR é a taxa de desconto que faz com que o Valor Presente Líquido (VPL) do projeto seja zero. Um projeto é atrativo quando sua TIR for maior do que o custo de capital do projeto.</t>
  </si>
  <si>
    <t>Para encontrar o valor da Taxa Interna de Retorno, calcular a taxa que satisfaz a seguinte equação:</t>
  </si>
  <si>
    <t>Considerando-se que o fluxo de caixa é composto apenas de uma saída no período 0 de R$ 100,00 e uma entrada no período 1 de R$120,00, onde i corresponde à taxa de juros:</t>
  </si>
  <si>
    <t>Para VPL = 0 temos i = TIR = 0.2 = 20%</t>
  </si>
  <si>
    <t>Como uma ferramenta de decisão, a TIR é utilizada para avaliar investimentos alternativos. A alternativa de investimento com a TIR mais elevada é normalmente a preferida; também deve se levar em consideração de que colocar o investimento em um banco é sempre uma alternativa. Assim, se nenhuma das alternativas de investimento atingir a taxa de rendimento bancária ou a Taxa Mínima de Atratividade (TMA), este investimento não deve ser realizado.</t>
  </si>
  <si>
    <t>Normalmente a TIR não pode ser resolvida analiticamente como demonstrado acima, e sim apenas através de iterações, ou seja, através de interpolações com diversas taxas de retorno até chegar àquela que apresente um VPL igual a zero; contudo as calculadoras financeiras e planilhas eletrônicas estão preparadas para encontrar rapidamente este valor.</t>
  </si>
  <si>
    <t>Um defeito crítico do método de cálculo da TIR é que múltiplos valores podem ser encontrados se o fluxo anual de caixa mudar de sinal mais de uma vez (ir de negativo para positivo e para negativo novamente, ou vice-versa) durante o período de análise. Para os casos de alteração freqüente de sinal deve utilizar-se a (Taxa externa de retorno - TER).</t>
  </si>
  <si>
    <t>Apesar de uma forte preferência acadêmica pelo VPL, pesquisas indicam que executivos preferem a TIR ao invés do VPL. Aparentemente os gerentes acham intuitivamente mais atraente para avaliar investimentos em taxas percentuais ao invés dos valores monetários do VPL. Contudo, deve-se preferencialmete utilizar mais do que uma ferramenta de análise de investimento, e todas as alternativas devem ser consideradas em uma análise, pois qualquer alternativa pode parecer valer a pena se for comparada com as alternativas suficientemente ruins.</t>
  </si>
  <si>
    <t>Deve-se ter em mente que o método da TIR considera que as entradas, ou seja, os vários retornos que o investimento trará, serão reinvestidos a uma taxa igual a taxa de atratividade informada.</t>
  </si>
  <si>
    <t>VPL</t>
  </si>
  <si>
    <t>Para cálculo do valor presente das entradas e saídas de caixa é utilizada a TMA (Taxa Mínima de Atratividade) como taxa de desconto. Se a TMA for igual à taxa de retorno esperada pelo acionista, e o VPL &gt; 0, significa que a sua expectativa de retorno foi superada e que os acionistas estarão esperando um lucro adicional a qualquer investimento que tenha valor presente igual ao VPL. Desta maneira, o objetivo da corporação é maximizar a riqueza dos acionistas, os gerentes devem empreender todos os projetos que tenham um VPL &gt; 0, ou no caso se dois projetos forem mutualmente exclusivos, deve escolher-se o com o VPL positivo mais elevado.</t>
  </si>
  <si>
    <t>Para fluxos de caixa uniformes ou não, podemos utilizar a fórmula abaixo:</t>
  </si>
  <si>
    <t>Possibilidades para o Valor Presente Líquido de um projeto de investimento</t>
  </si>
  <si>
    <t>Maior do que zero: significa que o investimento é economicamente atrativo, pois o valor presente das entradas de caixa é maior do que o valor presente das saídas de caixa.</t>
  </si>
  <si>
    <t>Igual a zero: o investimento é indiferente pois o valor presente das entradas de caixa é igual ao valor presente das saídas de caixa.</t>
  </si>
  <si>
    <t>Menor do que zero: indica que o investimento não é economicamente atrativo porque o valor presente das entradas de caixa é menor do que o valor presente das saídas de caixa.</t>
  </si>
  <si>
    <t>Entre vários projetos de investimento, o mais atrativo é aquele que tem maior Valor Presente Líquido.</t>
  </si>
  <si>
    <t>ROI</t>
  </si>
  <si>
    <t>Cada metodologia varia em função da finalidade ou do enfoque que se deseja dar ao resultado.</t>
  </si>
  <si>
    <t>ROI=Lucro Líquido÷Total de Ativos</t>
  </si>
  <si>
    <t>Representa o retorno que o Ativo Total empregado oferece. Utilizado geralmente para determinar o retorno que uma empresa dá. Dá como resultado o valor percentual.</t>
  </si>
  <si>
    <t>ROI=Lucro Líquido÷Investimentos</t>
  </si>
  <si>
    <t>Representa o retorno que determinado investimento oferece. Geralmente utilizado para determinar o retorno de investimentos isolados. Retorna o valor percentual desse investimento. Invertendo-se a relação (ROI=Investimento÷Lucro Líquido), obtém-se o tempo necessário para se reaver o capital investido.</t>
  </si>
  <si>
    <t xml:space="preserve">O cálculo do ROI possui diversas metodologias, algumas simples, outras não. A seguir estão algumas das mais conhecidas e facilmente encontradas em livros de Contabilidade, Economia e Finanças.
</t>
  </si>
  <si>
    <t>Pay Back</t>
  </si>
  <si>
    <t>Este método visa calcular o nº de períodos ou quanto tempo o investidor irá precisar para recuperar o investimento realizado. Um investimento significa uma saída imediata de dinheiro. Em contrapartida se espera receber fluxos de caixa que visem recuperar essa saída. O Pay Back calcula quanto tempo isso irá demorar.</t>
  </si>
  <si>
    <t>8.1 Investimento Inicial</t>
  </si>
  <si>
    <t>8.2 Imobilizado</t>
  </si>
  <si>
    <t>8.3 Custos de Produção</t>
  </si>
  <si>
    <t>8.4 Custos de Administração e Vendas</t>
  </si>
  <si>
    <t>8.5 Capacidade de Produção e Entrega</t>
  </si>
  <si>
    <t>8.7 Projeção de Vendas</t>
  </si>
  <si>
    <t>8.8 Demonstrativo de Resultado</t>
  </si>
  <si>
    <t>8.9 Fluxo de Caixa</t>
  </si>
  <si>
    <t>8.10 Indicadores Financeiros</t>
  </si>
  <si>
    <t>Para que deve fazer?</t>
  </si>
  <si>
    <t>Como você quer ser reconhecido pelo mercado?</t>
  </si>
  <si>
    <t>O que diferencia a empresa das demais?</t>
  </si>
  <si>
    <r>
      <t xml:space="preserve">O que faria os </t>
    </r>
    <r>
      <rPr>
        <i/>
        <sz val="8"/>
        <rFont val="Arial"/>
        <family val="2"/>
      </rPr>
      <t>stakeholders</t>
    </r>
    <r>
      <rPr>
        <sz val="8"/>
        <rFont val="Arial"/>
        <family val="0"/>
      </rPr>
      <t xml:space="preserve"> comprometerem-se em mente e coração com esta visão durante os próximos cinco ou dez anos?</t>
    </r>
  </si>
  <si>
    <r>
      <t xml:space="preserve">O que a organização precisa fazer para que o </t>
    </r>
    <r>
      <rPr>
        <i/>
        <sz val="8"/>
        <rFont val="Arial"/>
        <family val="2"/>
      </rPr>
      <t>stakeholder</t>
    </r>
    <r>
      <rPr>
        <sz val="8"/>
        <rFont val="Arial"/>
        <family val="0"/>
      </rPr>
      <t xml:space="preserve"> se sinta comprometido, alinhado e orgulhoso dela?</t>
    </r>
  </si>
  <si>
    <t>Quem é o time de administração?
Qual é a formação acadêmica da equipe?</t>
  </si>
  <si>
    <t>As mudanças legais poderiam impactar fortemente na atuação da empresa?
As mudanças de governo poderiam impactar fortemente na atuação da empresa?</t>
  </si>
  <si>
    <t>Qual é o diferencial sobre os concorrentes?
O que a empresa pode fazer que os outros não podem?
Quais são os pontos fortes e fracos da concorrência?
Quais são as reações da concorrência à entrada da concorrência no mercado?</t>
  </si>
  <si>
    <t>Quais são as necessidades de investimento para a evolução da tecnologia?</t>
  </si>
  <si>
    <t>Quais são as principais proteções e patentes necessárias ao uso desta tecnologia?</t>
  </si>
  <si>
    <t>Qual é o sistema de divulgação e quais são as mídias a serem utilizadas pela empresa?</t>
  </si>
  <si>
    <t>Como o produto chega no cliente?
Qual é o custo da distribuição?
Qual é o tipo da distribuição?</t>
  </si>
  <si>
    <t>Quais são os custos envolvidos na produção/desenvolvimento do produto/serviço a ser comercializado?
Qual é o preço praticado pelo mercado?
Qual é o posicionamento da empresa em relação ao preço praticado no mercado?</t>
  </si>
  <si>
    <t>Ex: João deseja comprar um micro computador no valor de R$ 1600,00. O salário de João é de R$ 4000,00. Ele costuma gastar em média para o seu sustento e o de sua família aproximadamente 90% do seu salário. Os 10% de renda estão destinados a seus gastos sejam para a poupança ou para o consumo imediato. João sabe que dispõe de R$ 400,00 para gastar mensalmente com o que quiser. Assim sendo João decidiu comprar o computador e ao chegar na loja conversou com o gerente e com seu "bom papo" conseguiu com que o gerente dividisse o computador em quatro vezes sem juros. Assim sendo, a primeira coisa que veio a sua cabeça, e que viria a cabeça de todos nós, é quanto tempo ele levará para pagar o computador. Usando uma simples conta, chegaríamos a conclusão de que João iria demorar quatro meses para pagar o computador, pois o mesmo é quatro vezes maior do que o preço que João pode gastar por mês (1600 = 4 * 400). Diríamos então que o Pay Back desse investimento é de quatro períodos. A conclusão lógica é que a fórmula do Pay Back é:</t>
  </si>
  <si>
    <t>Pay Back = Valor do Investimento ¸ Valor do Fluxo Periódico Esperado</t>
  </si>
  <si>
    <t>No caso citado o Pay Back seria de: 4 = 1600 ¸ 4</t>
  </si>
  <si>
    <t>O Pay Back Descontado</t>
  </si>
  <si>
    <t>Embora o exemplo descrito acima seja largamente utilizado, pode-se afirmar com certeza de que ele é um tanto simplificado. O principal problema do Pay Back da forma como foi descrito acima, é que ele não levou em consideração a taxa de juros (pois era o Pay Back Simples). Outro fato a ser levado em conta é que nem sempre os fluxos esperados são constantes. João poderia ter esse mês vontade de gastar R$ 500,00 nos dois primeiros meses e R$ 300,00 nos últimos meses. Assim uma análise mais apurada do mercado deve levar essa taxa em conta.</t>
  </si>
  <si>
    <r>
      <t xml:space="preserve">O </t>
    </r>
    <r>
      <rPr>
        <b/>
        <sz val="8"/>
        <rFont val="Arial"/>
        <family val="2"/>
      </rPr>
      <t>valor presente líquido</t>
    </r>
    <r>
      <rPr>
        <sz val="8"/>
        <rFont val="Arial"/>
        <family val="2"/>
      </rPr>
      <t xml:space="preserve"> (</t>
    </r>
    <r>
      <rPr>
        <b/>
        <sz val="8"/>
        <rFont val="Arial"/>
        <family val="2"/>
      </rPr>
      <t>VPL</t>
    </r>
    <r>
      <rPr>
        <sz val="8"/>
        <rFont val="Arial"/>
        <family val="2"/>
      </rPr>
      <t xml:space="preserve">), também conhecido como </t>
    </r>
    <r>
      <rPr>
        <b/>
        <sz val="8"/>
        <rFont val="Arial"/>
        <family val="2"/>
      </rPr>
      <t>valor actual líquido</t>
    </r>
    <r>
      <rPr>
        <sz val="8"/>
        <rFont val="Arial"/>
        <family val="2"/>
      </rPr>
      <t xml:space="preserve"> ou </t>
    </r>
    <r>
      <rPr>
        <b/>
        <sz val="8"/>
        <rFont val="Arial"/>
        <family val="2"/>
      </rPr>
      <t>método do valor atual</t>
    </r>
    <r>
      <rPr>
        <sz val="8"/>
        <rFont val="Arial"/>
        <family val="2"/>
      </rPr>
      <t>, é a fórmula matemático-financeira de se determinar o valor presente de pagamentos futuros descontados a uma taxa de juros apropriada, menos o custo do investimento inicial. Basicamente, é o calculo de quanto os futuros pagamentos somados a um custo inicial estaria valendo atualmente. Temos que considerar o conceito de valor do dinheiro no tempo, pois, exemplificando, R$ 1 milhão hoje, não valeria R$ 1 milhão daqui a uma ano, devido ao custo de oportunidade de se colocar, por exemplo, tal montante de dinheiro na poupança para render juros. É um método padrão em:</t>
    </r>
  </si>
  <si>
    <r>
      <t xml:space="preserve">O valor presente líquido para fluxos de caixa uniformes, pode ser calculado através da seguinte fórmula, onde </t>
    </r>
    <r>
      <rPr>
        <i/>
        <sz val="8"/>
        <rFont val="Arial"/>
        <family val="2"/>
      </rPr>
      <t>t</t>
    </r>
    <r>
      <rPr>
        <sz val="8"/>
        <rFont val="Arial"/>
        <family val="2"/>
      </rPr>
      <t xml:space="preserve"> é a quantidade de tempo (geralmente em anos) que o dinheiro foi investido no projeto (começa no ano 1 que é quando há efectivamente o primeiro exfluxo de dinheiro), </t>
    </r>
    <r>
      <rPr>
        <i/>
        <sz val="8"/>
        <rFont val="Arial"/>
        <family val="2"/>
      </rPr>
      <t>n</t>
    </r>
    <r>
      <rPr>
        <sz val="8"/>
        <rFont val="Arial"/>
        <family val="2"/>
      </rPr>
      <t xml:space="preserve"> a duração total do projeto (no caso acima 6 anos), </t>
    </r>
    <r>
      <rPr>
        <i/>
        <sz val="8"/>
        <rFont val="Arial"/>
        <family val="2"/>
      </rPr>
      <t>i</t>
    </r>
    <r>
      <rPr>
        <sz val="8"/>
        <rFont val="Arial"/>
        <family val="2"/>
      </rPr>
      <t xml:space="preserve"> o custo do capital e </t>
    </r>
    <r>
      <rPr>
        <i/>
        <sz val="8"/>
        <rFont val="Arial"/>
        <family val="2"/>
      </rPr>
      <t>FC</t>
    </r>
    <r>
      <rPr>
        <sz val="8"/>
        <rFont val="Arial"/>
        <family val="2"/>
      </rPr>
      <t xml:space="preserve"> o fluxo de caixa naquele período.</t>
    </r>
  </si>
  <si>
    <r>
      <t>contabilidade gerencial</t>
    </r>
    <r>
      <rPr>
        <sz val="8"/>
        <rFont val="Arial"/>
        <family val="2"/>
      </rPr>
      <t xml:space="preserve">: para a conversão balanços para a chamada demonstrações em moeda constante, quando então se tenta expurgar dos valores os efeitos da inflação e das oscilações do câmbio. Também é um dos métodos para o cálculo do goodwill, quando então se usa o demonstrativo conhecido como fluxo de caixa descontado (ver </t>
    </r>
    <r>
      <rPr>
        <sz val="8"/>
        <color indexed="60"/>
        <rFont val="Arial"/>
        <family val="2"/>
      </rPr>
      <t>Valor presente ajustado</t>
    </r>
    <r>
      <rPr>
        <sz val="8"/>
        <rFont val="Arial"/>
        <family val="2"/>
      </rPr>
      <t>);</t>
    </r>
  </si>
  <si>
    <r>
      <t>finanças</t>
    </r>
    <r>
      <rPr>
        <sz val="8"/>
        <rFont val="Arial"/>
        <family val="2"/>
      </rPr>
      <t>: para a análise do orçamento de capitais - planejamento de investimentos a longo prazo. Usando o método VPL um projeto de investimento potencial deve ser empreendido se o valor presente de todas as entradas de caixa menos o valor presente de todas as saídas de caixa (que iguala o valor presente líquido) for maior que zero. Se o VPL for igual a zero, o investimento é indiferente, pois o valor presente das entradas é igual ao valor presente das saídas de caixa; se o VPL for menor do que zero, significa que o investimento não é economicamente atrativo, já que o valor presente das entradas de caixa é menor do que o valor presente das saídas de caixa.</t>
    </r>
  </si>
  <si>
    <r>
      <t xml:space="preserve">Se a saída do caixa é apenas o investimento inicial, a fórmula pode ser escrita desta maneira: Em que </t>
    </r>
    <r>
      <rPr>
        <i/>
        <sz val="8"/>
        <rFont val="Arial"/>
        <family val="2"/>
      </rPr>
      <t>FCj</t>
    </r>
    <r>
      <rPr>
        <sz val="8"/>
        <rFont val="Arial"/>
        <family val="2"/>
      </rPr>
      <t xml:space="preserve"> representa os valores dos fluxos de caixa de ordem "j", sendo j = 1, 2, 3, ..., n; </t>
    </r>
    <r>
      <rPr>
        <i/>
        <sz val="8"/>
        <rFont val="Arial"/>
        <family val="2"/>
      </rPr>
      <t>FC</t>
    </r>
    <r>
      <rPr>
        <sz val="8"/>
        <rFont val="Arial"/>
        <family val="0"/>
      </rPr>
      <t>0</t>
    </r>
    <r>
      <rPr>
        <sz val="8"/>
        <rFont val="Arial"/>
        <family val="2"/>
      </rPr>
      <t xml:space="preserve"> representa o fluxo de caixa inicial e "i" a taxa de juro da operação financeira ou a taxa interna de retorno do projeto de investimentos.</t>
    </r>
  </si>
  <si>
    <r>
      <t xml:space="preserve">O ROI é um acrônimo de </t>
    </r>
    <r>
      <rPr>
        <i/>
        <sz val="8"/>
        <rFont val="Arial"/>
        <family val="2"/>
      </rPr>
      <t>Return on Investment</t>
    </r>
    <r>
      <rPr>
        <sz val="8"/>
        <rFont val="Arial"/>
        <family val="2"/>
      </rPr>
      <t xml:space="preserve">, em português, Retorno do Investimento. Este </t>
    </r>
    <r>
      <rPr>
        <sz val="8"/>
        <color indexed="60"/>
        <rFont val="Arial"/>
        <family val="2"/>
      </rPr>
      <t>índice financeiro</t>
    </r>
    <r>
      <rPr>
        <sz val="8"/>
        <rFont val="Arial"/>
        <family val="2"/>
      </rPr>
      <t xml:space="preserve"> mede o retorno de determinado investimento realizado e contabilizado em meses nos quais ele será amortizado para então começar a gerar lucros.</t>
    </r>
  </si>
  <si>
    <r>
      <t>ROI=(</t>
    </r>
    <r>
      <rPr>
        <sz val="8"/>
        <color indexed="60"/>
        <rFont val="Arial"/>
        <family val="2"/>
      </rPr>
      <t>Lucro Liquído</t>
    </r>
    <r>
      <rPr>
        <sz val="8"/>
        <rFont val="Arial"/>
        <family val="2"/>
      </rPr>
      <t>÷Vendas)×(Vendas÷Total de Ativos)</t>
    </r>
  </si>
  <si>
    <r>
      <t xml:space="preserve">Representa a relação entre a lucratividade e o </t>
    </r>
    <r>
      <rPr>
        <sz val="8"/>
        <color indexed="60"/>
        <rFont val="Arial"/>
        <family val="2"/>
      </rPr>
      <t>Giro do Ativo</t>
    </r>
    <r>
      <rPr>
        <sz val="8"/>
        <rFont val="Arial"/>
        <family val="2"/>
      </rPr>
      <t>. Retorna o valor percentual.</t>
    </r>
  </si>
  <si>
    <r>
      <t>Pay Back</t>
    </r>
    <r>
      <rPr>
        <sz val="8"/>
        <rFont val="Arial"/>
        <family val="2"/>
      </rPr>
      <t xml:space="preserve"> é o tempo entre o investimento inicial e o momento no qual o lucro líquido acumulado se iguala ao valor desse investimento. O pay back pode ser nominal, se calculado com base no fluxo de caixa com valores nominais, e presente líquido, se calculado com base no fluxo de caixa com valores trazidos ao valor presente líquido. O Pay Back é uma das técnicas de análise de investimento mais comuns que existem. Consiste em umas das alternativas mais populares ao VPL. Sua principal vantagem em relação ao VPL consiste em que a regra do Pay Back leva em conta o tempo do investimento e conseqüentemente é uma metodologia mais apropriada para ambientes com risco elevado.</t>
    </r>
  </si>
  <si>
    <r>
      <t>ROE</t>
    </r>
    <r>
      <rPr>
        <sz val="8"/>
        <rFont val="Arial"/>
        <family val="2"/>
      </rPr>
      <t xml:space="preserve"> é o acrônimo de </t>
    </r>
    <r>
      <rPr>
        <b/>
        <sz val="8"/>
        <rFont val="Arial"/>
        <family val="2"/>
      </rPr>
      <t>Return On Equity</t>
    </r>
    <r>
      <rPr>
        <sz val="8"/>
        <rFont val="Arial"/>
        <family val="2"/>
      </rPr>
      <t xml:space="preserve"> (em português: </t>
    </r>
    <r>
      <rPr>
        <b/>
        <sz val="8"/>
        <rFont val="Arial"/>
        <family val="2"/>
      </rPr>
      <t>Retorno sobre o Patrimônio</t>
    </r>
    <r>
      <rPr>
        <sz val="8"/>
        <rFont val="Arial"/>
        <family val="2"/>
      </rPr>
      <t>). A ROE é um indicador financeiro percentual que se refere à capacidade de uma empresa em agregar valor a ela mesma utilizando os seus próprios recursos. Isto é, o quanto ela consegue crescer usando nada além daquilo que ela já tem.</t>
    </r>
  </si>
  <si>
    <r>
      <t xml:space="preserve">Para se calcular o ROE, multiplica-se a </t>
    </r>
    <r>
      <rPr>
        <sz val="8"/>
        <color indexed="60"/>
        <rFont val="Arial"/>
        <family val="2"/>
      </rPr>
      <t>margem líquida</t>
    </r>
    <r>
      <rPr>
        <sz val="8"/>
        <rFont val="Arial"/>
        <family val="2"/>
      </rPr>
      <t xml:space="preserve"> de uma empresa por seu </t>
    </r>
    <r>
      <rPr>
        <sz val="8"/>
        <color indexed="60"/>
        <rFont val="Arial"/>
        <family val="2"/>
      </rPr>
      <t>giro de ativos</t>
    </r>
    <r>
      <rPr>
        <sz val="8"/>
        <rFont val="Arial"/>
        <family val="2"/>
      </rPr>
      <t xml:space="preserve"> e pela sua alavancagem financeira:</t>
    </r>
  </si>
  <si>
    <t xml:space="preserve">André conseguiu uma misteriosa máquina do tempo e voltando ao passado e resolveu mudar sua escolha. Afinal como o Pay Back era de 2 anos e em 2 anos as aplicações 2 e 3 eram iguais e no 3º ano a aplicação 3 daria mais resultado André resolveu optar pela aplicação 3. Voltando para o ano 3 através de sua máquina chegou a conclusão de que agora tudo daria certo. Porém ao chegar no 4º ano verificou que a opção nº 3 seria a pior (inclusive pior do que a que ele tinha escolhido antes de voltar ao passado) pois apresentava o rendimento menor. André percebeu que a aplicação 1 não pagava o investimento no Pay Back de 2 anos, mas que ao longo dos 4 anos era a aplicação mais rentável. André até pensou em voltar ao passado, mas ficou em uma dúvida terrível. Se optar pela aplicação de nº 1 não teria recuperado seu investimento em 2 anos, mas ao longo de 4 anos teria um lucro maior. E ficou com essa dúvida um bom tempo, até que se perguntou: "O que realmente quero ? Ter meu retorno mais rápido ou ter um lucro maior sem me importar com o tempo que isso irá levar ?". André sofria de um problema de ansiedade enorme e portanto optou por ter um
retorno mais rápido ficando feliz em ter escolhido a 3º aplicação. </t>
  </si>
  <si>
    <t>Ex2: André é um rapaz trabalhador e quer montar seu próprio negócio. Ele pretende recuperar seu investimento dentro de 2 anos. Dentre as possibilidades surgiram 3 oportunidades livres de risco, As três precisam de R$ 110.000,00 de investimento inicial e prometem os fluxos de caixa para 4 anos conforme a tabela:</t>
  </si>
  <si>
    <t xml:space="preserve">        Ano 1   Ano 2   Ano 3   Ano 4</t>
  </si>
  <si>
    <t>Oferta 1 R$ 55.000 R$ 60.500 R$ 66.550 R$ 73.205 Oferta 2 R$ 11.000 R$ 127.050 R$ -26.620 R$ 131.769 Oferta 3 R$ 110.000 R$ 12.100 R$ 79.860 -</t>
  </si>
  <si>
    <t>Agora analisando pela ótica do Payback Descontado vamos ver os reflexos no valor presente considerando os respectivos prazos que se seguem e uma taxa de juros anual de 10%: Ano 1</t>
  </si>
  <si>
    <t>VP Ano 2 VP Ano 3 VP Ano 4 VP Inv 1 R$ 50.000 Inv 1 R$ 100.000 Inv 1 R$ 150.000 Inv 1 R$ 200.000 Inv 2 R$ 10.000 Inv 2 R$ 115.000 Inv 2 R$ 95.000 Inv 2 R$ 185.000 Inv 3 R$ 100.000 Inv 3 R$ 110.000 Inv 3 R$ 170.000 Inv 3 R$ 170.000</t>
  </si>
  <si>
    <t>Se observarmos ao fim do ano 2 (Período em que André pretende recuperar seu investimento). A primeira aplicação não o deixaria satisfeito pois seus fluxos rendem um valor presente de apenas R$ 100.000. As aplicações 2 e 3 seriam mais apropriadas para adquirir a casa, sendo portanto investimentos melhores sobre a ótica do Pay Back descontado. De acordo com a ótica do Pay Back Descontado os investimentos 2 e 3 tem um Pay Back de 2 anos para que o investimento de R$ 110.000 seja recuperado e mais que isso. Sobre a ótica do Payback elas seriam aplicações idênticas ao fim de dois anos, pois ambas recuperam o investimento nesse período. Então se o investidor quer recuperar seu investimento em dois anos, poderia optar por qualquer uma das duas aplicações. Então André irá escolher seguro da vida qualquer uma das aplicações certo de que foi a melhor escolha que já fez. Afinal são apenas dois anos para que o investimento seja recuperado. Um certo amigo meu disse que ele optou pela opção nº 2.</t>
  </si>
  <si>
    <t>Qual é o valor do capital social?</t>
  </si>
  <si>
    <t>8 – Projeções Financeiras</t>
  </si>
  <si>
    <t>Qual é a estratégia comercial?
Que percentual de mercado a empresa deseja alcançar e em quanto tempo?
Qual é o lucro líquido pretendido para os três primeiros anos?
Qual é a lucratividade esperada?
Quais são as ações de marketing vencedoras neste mercado e por quê?
Existe intenção de internacionalizar o produto/serviço?</t>
  </si>
  <si>
    <t>No entanto, se observarmos um período um pouco mais além perceberemos que a escolha de André poderia não ser a melhor. Se André não fosse tão apressado em recuperar o dinheiro de seu investimento notaria que se esperasse apenas mais um ano a aplicação 3 seria mais viável pois seu valor presente seria de R$ 170.000 (lucro de R$ 80.000) enquanto a opção 2 traria na verdade um prejuízo de R$ 20.000 pois seu valor presente é de apenas R$ 90.000.</t>
  </si>
  <si>
    <t>FLUXO DE CAIXA - MENSAL</t>
  </si>
  <si>
    <t>Saldo Incial</t>
  </si>
  <si>
    <t>Entradas</t>
  </si>
  <si>
    <t xml:space="preserve">      Caixa</t>
  </si>
  <si>
    <t xml:space="preserve">      Bancos</t>
  </si>
  <si>
    <t xml:space="preserve">      Aplicações Financeiras CP</t>
  </si>
  <si>
    <t xml:space="preserve">      Duplicatas a Receber</t>
  </si>
  <si>
    <t xml:space="preserve">      Cheques Pré-datados</t>
  </si>
  <si>
    <t xml:space="preserve">      Cartão de Créditos</t>
  </si>
  <si>
    <t>Total das Entradas</t>
  </si>
  <si>
    <t>Saídas</t>
  </si>
  <si>
    <t>Fornecedores</t>
  </si>
  <si>
    <t>Aluguel</t>
  </si>
  <si>
    <t>Condomínio</t>
  </si>
  <si>
    <t>Luz</t>
  </si>
  <si>
    <t>Internet</t>
  </si>
  <si>
    <t>Home Page</t>
  </si>
  <si>
    <t>Impostos</t>
  </si>
  <si>
    <t>Encargos Sociais</t>
  </si>
  <si>
    <t>Despesas Bancárias</t>
  </si>
  <si>
    <t>Honorários Contábeis</t>
  </si>
  <si>
    <t>Material de Expediente</t>
  </si>
  <si>
    <t>Despesas com Veículos</t>
  </si>
  <si>
    <t>Outras Despesas</t>
  </si>
  <si>
    <t>Total de Saídas</t>
  </si>
  <si>
    <t>Saldo do Mês</t>
  </si>
  <si>
    <t>Saldo Acumulado</t>
  </si>
  <si>
    <t>FLUXO DE CAIXA - ANUAL</t>
  </si>
  <si>
    <t>O Problema de André é um questionamento muito comum que muitos investidores se fazem ao se deparar com projetos de investimento. Esse questionamento apenas revela algumas fraquezas dos modelos de avaliação de investimento. Assim como o VPL tem suas limitações, com o Pay Back não poderia ser diferente. As principais limitações desse método são: Ter o enfoque total na variável tempo, não se preocupando com os possíveis fluxos de caixa após o tempo de recuperação do investimento. Não desconta os fluxos de caixa adequadamente, pois para ele não importa a "sobra" do investimento. Como vimos a aplicação 2 e 3 tinham o Pay Back igual a dois. No entanto no final do ano 2 a aplicação 3 tinha R$ 5000,00 a mais que a aplicação 2. Determinar o período de Pay Back é um tanto arbitrário pois para que o Pay Back seja o desejado pode incorrer em taxas de juros que não são as praticadas pelo mercado.</t>
  </si>
  <si>
    <t>ROE</t>
  </si>
  <si>
    <t>Desmembramento</t>
  </si>
  <si>
    <t>Opções de Respostas</t>
  </si>
  <si>
    <t>Modelos</t>
  </si>
  <si>
    <t>3.1 – Dados  do Empreendimento:</t>
  </si>
  <si>
    <t>Qual é o tipo de negócio?</t>
  </si>
  <si>
    <t>A empresa já existe?
Há quanto tempo está operando?</t>
  </si>
  <si>
    <t>O que a empresa deve fazer?</t>
  </si>
  <si>
    <t>Desenvolver, produzir e comercializar produtos e serviços.</t>
  </si>
  <si>
    <t>A SLC S.A. indústria e Comércio, tem por missão desenvolver, produzir e comercializar produtos e serviços destinados à agricultura, com tecnologia adequada e qualidade superior, visando a satisfação do cliente, contribuindo para o incremento da produtividade agrícola, respeitando o indivíduo, a sociedade e o meio ambiente.</t>
  </si>
  <si>
    <t>Para quem deve fazer?</t>
  </si>
  <si>
    <t>Destinam-se à agricultura.</t>
  </si>
  <si>
    <t>Visa à satisfação do cliente.</t>
  </si>
  <si>
    <t>Como deve fazer?</t>
  </si>
  <si>
    <t>Usa tecnologia adequada e qualidade superior.</t>
  </si>
  <si>
    <t>Onde deve fazer?</t>
  </si>
  <si>
    <t>No Brasil e exterior.</t>
  </si>
  <si>
    <t>Contribuir para o incremento da produtividade agrícola, respeitando o indivíduo, a sociedade e o meio ambiente.</t>
  </si>
  <si>
    <t>Empresa que cria entretenimento</t>
  </si>
  <si>
    <t>Criar emoções e fantasias para entreter as pessoas. - Mura Games</t>
  </si>
  <si>
    <t>Sentimentos criados a partir destes jogos</t>
  </si>
  <si>
    <t>A possibilidade de gerar momentos de alegrias nos clientes</t>
  </si>
  <si>
    <t>Emoções e fantasias</t>
  </si>
  <si>
    <t>Trabalhar com valores e princípios éticos</t>
  </si>
  <si>
    <t>As diversas formas jurídicas existentes hoje são a "firma individual", a "sociedade empresária" e a "sociedade civil".
Uma Sociedade Empresária pode ser dos tipos:
1. Sociedade em Nome Coletivo
2. Sociedade em Comandita Simples
3. Sociedade Limitada (Ltda)
4. Sociedade Anônima (S.A.) 
5. Sociedade em Comandita por Ações</t>
  </si>
  <si>
    <t xml:space="preserve">3.2 – Enquadramento Tributário </t>
  </si>
  <si>
    <t>Lucro Real
Lucro Presumido
Optante pela Lei do Simples Federal</t>
  </si>
  <si>
    <t>Organograma da empresa</t>
  </si>
  <si>
    <t>Razão Social
Nome Fantasia</t>
  </si>
  <si>
    <t>Qual é o produto/serviço que a empresa está vendendo?
Qual é a oportunidade de mercado?
Que problema ou necessidade o produto/serviço vai solucionar?</t>
  </si>
  <si>
    <t>Contribuinte Normal
Contribuinte Substituto
Contribuinte Microempresa
Contribuinte EPP – A
Contribuinte EPP – B
Enquadramento no Regime ME ou EPP
Vedação ao Regime ME ou EPP</t>
  </si>
  <si>
    <t>Contribuinte Normal
Contribuinte por Estimativa
Contribuinte Microempresa</t>
  </si>
  <si>
    <t>Capital Próprio
Capital de Investidor
Financimentos Bancários
Financiamento por Órgãos de Fomento</t>
  </si>
  <si>
    <t>3.3 – Dados dos Empreendedores</t>
  </si>
  <si>
    <t>Qual é a forma que a pessoa jurídica se representa na sociedade ?</t>
  </si>
  <si>
    <t>Qual é o enquadramento?</t>
  </si>
  <si>
    <t>Qual é a origem do capital social?</t>
  </si>
  <si>
    <t>Qual é a experiência de cada um?</t>
  </si>
  <si>
    <t>Quais são as atribuições de cada um?</t>
  </si>
  <si>
    <t>Quais são as atividades paralelas de cada um?</t>
  </si>
  <si>
    <r>
      <t xml:space="preserve">Qual o mercado que a empresa está inserida?
Porque este mercado é atrativo?
O mercado é consagrado?
Existem grandes </t>
    </r>
    <r>
      <rPr>
        <i/>
        <sz val="8"/>
        <rFont val="Arial"/>
        <family val="2"/>
      </rPr>
      <t>players</t>
    </r>
    <r>
      <rPr>
        <sz val="8"/>
        <rFont val="Arial"/>
        <family val="0"/>
      </rPr>
      <t xml:space="preserve"> nacionais e internacionais que já validaram o modelo de negócios?</t>
    </r>
  </si>
  <si>
    <t>Que tipo de produto/serviço poderia ser concorrente?</t>
  </si>
  <si>
    <t>Por que a tecnologia em uso é superior?
Quem domina esta tecnologia atualmente?</t>
  </si>
  <si>
    <t>A tecnologia gera algum ganho (economia de custo ou aumento de receita) para o cliente?
O que a empresa pode fazer agora com esta tecnologia que não era possível fazer antes ?</t>
  </si>
  <si>
    <t>Quem é o cliente?
Qual é o perfil do cliente?
Quais são os hábitos de compra do cliente?
Quanto o cliente estaria disposto a pagar pelo seu produto/serviço?</t>
  </si>
  <si>
    <t>Quem são os concorrentes?
Qual é o porte da concorrência?
Que produtos/serviços eles oferecem?
Atendem toda a demanda?</t>
  </si>
  <si>
    <t>Qual é a tecnologia a ser utilizada ?</t>
  </si>
  <si>
    <t xml:space="preserve">Qual é a barreira que impede a entrada de novos competidores? </t>
  </si>
  <si>
    <t>Existem tecnologias substitutas em relação à tecnologia utilizada?</t>
  </si>
  <si>
    <t>Venda, licenciamento ou aluguel
Venda direta, representacao, internet
Produto customizado ou de prateleira</t>
  </si>
  <si>
    <t>O que de fato a empresa está vendendo?
Quais são os diferenciais do produto/serviço a ser comercializado?</t>
  </si>
  <si>
    <t>Existe a intenção de realizar promoções de vendas?
Se sim, quais, como e quando?</t>
  </si>
  <si>
    <r>
      <t xml:space="preserve">Transporte de mercadoria
Periodicidade de entrega
Distribuição intensiva (colocacao do produto no maior numero possivel de pontos de venda)
Distribuição seletiva (selecao de intermediarios dispostos a vender um determinado produto e com condicoes especiais para isto)
Distribuição exclusiva (concessão de direitos exclusivos de distribuição a revendedores em determinada região)
</t>
    </r>
    <r>
      <rPr>
        <i/>
        <sz val="8"/>
        <rFont val="Arial"/>
        <family val="2"/>
      </rPr>
      <t>Observe que o custo aumenta à medida que a exclusividade avança.</t>
    </r>
  </si>
  <si>
    <t xml:space="preserve">
Política de Desnatamento (fixação de um preço que seja bastante elevado em relação ao esperado pelo público, sendo mais eficaz quando se trata de artigo inédito ou diferente dos demais; na fase inicial de um ciclo de vida)
Política de Penetração (fixação de um preço baixo, com vistas a conquistar de imediato a clientela)
Política de Bloqueamento (fixação de um preço mais baixo possível, mesmo havendo prejuízo, por tempo determinado e quando a concorrência é muito acirrada; é importante que haja outro produto que compense os prejuízos com esta politica de preço)</t>
  </si>
  <si>
    <t>Quais são os equipamentos necessários para iniciar o negócio?
Quais são as instalações necessárias para iniciar o negócio?
Quais são as matérias-primas e insumos básicos?</t>
  </si>
  <si>
    <t>Qual é o processo produtivo envolvido?
Qual é a margem de lucro dos produtos?
Existe algum risco envolvido no processo produtivo (fornecedores/tecnologia/mão-de-obra)?</t>
  </si>
  <si>
    <t>Qual é o quadro de pessoal necessário para iniciar o negócio?
Qual é o grau de qualificação do pessoal necessário?
Que treinamento e orientação são necessários?</t>
  </si>
  <si>
    <t>8.1 Investimento Inicial
8.2 Imobilizado
8.3 Custos de Produçao
8.4 Custos de Adm e Vendas
8.5 Capacidade de Produção e Entrega
8.6 Formaçao do Preço de Venda
8.7 Projeção de Vendas
8.8 Demostrativo de Resultado
8.9 Fluxo de Caixa
8.10 Indicadores Financeiros</t>
  </si>
  <si>
    <t>Planilha 8.1 Investimento Inicial
Planilha 8.2 Imobilizado
Planilha 8.3 Custos de Produção
Planilha 8.4 Custos de Adm e Vendas
Planilha 8.5 Capacidade de Produção e Entrega
Planilha 8.6 Formação do Preço de Venda
Planilha 8.7 Projeção de Vendas
Planilha 8.8 Demostrativo de Resultado
Planilha 8.9 Fluxo de Caixa
Planilha 8.10 Indicadores Financeiros</t>
  </si>
  <si>
    <t>3.1.1 Natureza do Negócio:</t>
  </si>
  <si>
    <t>3.1.2 Atual estágio da Empresa:</t>
  </si>
  <si>
    <t>3.1.3 Tipos de Produtos ou Serviços a serem oferecidos:</t>
  </si>
  <si>
    <t>3.1.4 Localização:</t>
  </si>
  <si>
    <t>3.1.5 Missão da Empresa:</t>
  </si>
  <si>
    <t>3.1.6 Visão da Empresa:</t>
  </si>
  <si>
    <t xml:space="preserve">3.1.7 Forma jurídica: </t>
  </si>
  <si>
    <t>3.2.1 Âmbito Federal:</t>
  </si>
  <si>
    <t>3.2.2 Âmbito Estadual:</t>
  </si>
  <si>
    <t>3.2.3 Âmbito Municipal:</t>
  </si>
  <si>
    <t xml:space="preserve">3.2.4 Capital Social </t>
  </si>
  <si>
    <t xml:space="preserve">3.2.5 Fonte de Recursos </t>
  </si>
  <si>
    <t>3.3.1 Nome</t>
  </si>
  <si>
    <t>3.3.2 Atribuição</t>
  </si>
  <si>
    <t>3.3.3 Experiência (anos)</t>
  </si>
  <si>
    <t>3.3.4 Atividadades paralalelas</t>
  </si>
  <si>
    <t>4.1 Descrição geral do mercado para os principais produtos ou serviços</t>
  </si>
  <si>
    <t>4.2 Descrição precisa dos segmentos de mercado a serem atingidos</t>
  </si>
  <si>
    <t>4.3 Condição de concorrência atual e futura</t>
  </si>
  <si>
    <t>4.4 Influências Governamentais</t>
  </si>
  <si>
    <t>4.5 Negócios similares que poderiam ser considerados concorrência</t>
  </si>
  <si>
    <t>4.6 Vantagens e Estratégias Competitivas</t>
  </si>
  <si>
    <t>5.1 Tecnologia envolvida</t>
  </si>
  <si>
    <t>5.2 Diferencial tecnológico da empresa</t>
  </si>
  <si>
    <t>5.3 Barreiras à entrada</t>
  </si>
  <si>
    <t>5.4 Vantagens do uso da tecnologia para o cliente</t>
  </si>
  <si>
    <t>5.5 Ciclo de vida da tecnologia atual</t>
  </si>
  <si>
    <t>5.6 Perspectiva de evolucao da tecnologia</t>
  </si>
  <si>
    <t>5.7 Tecnologias concorrentes</t>
  </si>
  <si>
    <t>5.8 Proteções e Patentes</t>
  </si>
  <si>
    <t>6.1 Estratégia e Objetivos de Marketing</t>
  </si>
  <si>
    <t>6.2 Principais produtos e serviços</t>
  </si>
  <si>
    <t>6.3 Sistemas de divulgação, definição de mídias</t>
  </si>
  <si>
    <t>6.4 Métodos de Venda</t>
  </si>
  <si>
    <t>6.5 Benefícios dos produtos/serviços a serem enfatizados</t>
  </si>
  <si>
    <t>6.6 Promoções de Vendas</t>
  </si>
  <si>
    <t>6.7 Sistema de distribuição pretendido</t>
  </si>
  <si>
    <t>6.8 Políticas de preços pretendida, considerando impostos</t>
  </si>
  <si>
    <t xml:space="preserve">7.1 Instalações/Layout </t>
  </si>
  <si>
    <t>7.2 Capacidade produtiva/comercial/serviços</t>
  </si>
  <si>
    <t>7.3 Estrutura Organizacional</t>
  </si>
  <si>
    <t>7.4 Pessoal para iniciar o negócio</t>
  </si>
  <si>
    <t>ROTEIRO PARA ELABORAÇÃO DE PLANO DE NEGÓCIOS - UNITEC</t>
  </si>
</sst>
</file>

<file path=xl/styles.xml><?xml version="1.0" encoding="utf-8"?>
<styleSheet xmlns="http://schemas.openxmlformats.org/spreadsheetml/2006/main">
  <numFmts count="26">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_);\(0\)"/>
    <numFmt numFmtId="173" formatCode="_(&quot;R$ &quot;* #,##0.00000_);_(&quot;R$ &quot;* \(#,##0.00000\);_(&quot;R$ &quot;* &quot;-&quot;??_);_(@_)"/>
    <numFmt numFmtId="174" formatCode="_(* #,##0.00_);_(* \(#,##0.00\);_(* &quot;-&quot;??????_);_(@_)"/>
    <numFmt numFmtId="175" formatCode="0.000"/>
    <numFmt numFmtId="176" formatCode="0.0"/>
    <numFmt numFmtId="177" formatCode="0.00000"/>
    <numFmt numFmtId="178" formatCode="&quot;Sim&quot;;&quot;Sim&quot;;&quot;Não&quot;"/>
    <numFmt numFmtId="179" formatCode="&quot;Verdadeiro&quot;;&quot;Verdadeiro&quot;;&quot;Falso&quot;"/>
    <numFmt numFmtId="180" formatCode="&quot;Ativar&quot;;&quot;Ativar&quot;;&quot;Desativar&quot;"/>
    <numFmt numFmtId="181" formatCode="[$€-2]\ #,##0.00_);[Red]\([$€-2]\ #,##0.00\)"/>
  </numFmts>
  <fonts count="31">
    <font>
      <sz val="10"/>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b/>
      <i/>
      <sz val="10"/>
      <name val="Arial"/>
      <family val="2"/>
    </font>
    <font>
      <sz val="8"/>
      <name val="Arial"/>
      <family val="0"/>
    </font>
    <font>
      <b/>
      <sz val="12"/>
      <name val="Arial"/>
      <family val="2"/>
    </font>
    <font>
      <sz val="10"/>
      <color indexed="10"/>
      <name val="Arial"/>
      <family val="2"/>
    </font>
    <font>
      <b/>
      <sz val="8"/>
      <name val="Arial"/>
      <family val="2"/>
    </font>
    <font>
      <i/>
      <sz val="8"/>
      <name val="Arial"/>
      <family val="2"/>
    </font>
    <font>
      <sz val="12"/>
      <name val="Arial"/>
      <family val="2"/>
    </font>
    <font>
      <sz val="8"/>
      <color indexed="60"/>
      <name val="Arial"/>
      <family val="2"/>
    </font>
    <font>
      <sz val="8"/>
      <name val="Arial Unicode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dotted"/>
    </border>
    <border>
      <left style="medium"/>
      <right style="medium"/>
      <top style="dotted"/>
      <bottom style="dotted"/>
    </border>
    <border>
      <left style="medium"/>
      <right style="medium"/>
      <top style="dotted"/>
      <bottom style="medium"/>
    </border>
    <border>
      <left>
        <color indexed="63"/>
      </left>
      <right style="medium"/>
      <top>
        <color indexed="63"/>
      </top>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1"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00">
    <xf numFmtId="0" fontId="0" fillId="0" borderId="0" xfId="0" applyAlignment="1">
      <alignment/>
    </xf>
    <xf numFmtId="0" fontId="3" fillId="0" borderId="0" xfId="0" applyFont="1" applyAlignment="1">
      <alignment horizontal="center"/>
    </xf>
    <xf numFmtId="0" fontId="3" fillId="7" borderId="10" xfId="0" applyFont="1" applyFill="1" applyBorder="1" applyAlignment="1">
      <alignment horizontal="center"/>
    </xf>
    <xf numFmtId="0" fontId="3" fillId="0" borderId="11" xfId="0" applyFont="1" applyBorder="1" applyAlignment="1">
      <alignment/>
    </xf>
    <xf numFmtId="0" fontId="0" fillId="0" borderId="12" xfId="0" applyFont="1" applyBorder="1" applyAlignment="1">
      <alignment/>
    </xf>
    <xf numFmtId="44" fontId="0" fillId="0" borderId="13" xfId="0" applyNumberFormat="1" applyFont="1" applyBorder="1" applyAlignment="1">
      <alignment/>
    </xf>
    <xf numFmtId="0" fontId="0" fillId="0" borderId="10" xfId="0" applyFont="1" applyBorder="1" applyAlignment="1">
      <alignment/>
    </xf>
    <xf numFmtId="0" fontId="0" fillId="0" borderId="14" xfId="0" applyFont="1" applyBorder="1" applyAlignment="1">
      <alignment/>
    </xf>
    <xf numFmtId="0" fontId="5" fillId="0" borderId="11" xfId="0" applyFont="1" applyBorder="1" applyAlignment="1">
      <alignment/>
    </xf>
    <xf numFmtId="44" fontId="0" fillId="0" borderId="11" xfId="0" applyNumberFormat="1" applyFont="1" applyBorder="1" applyAlignment="1">
      <alignment/>
    </xf>
    <xf numFmtId="44" fontId="3" fillId="0" borderId="11" xfId="0" applyNumberFormat="1" applyFont="1" applyBorder="1" applyAlignment="1">
      <alignment/>
    </xf>
    <xf numFmtId="0" fontId="3" fillId="0" borderId="15" xfId="0" applyFont="1" applyBorder="1" applyAlignment="1">
      <alignment/>
    </xf>
    <xf numFmtId="0" fontId="0" fillId="0" borderId="16" xfId="0" applyFont="1" applyBorder="1" applyAlignment="1">
      <alignment/>
    </xf>
    <xf numFmtId="0" fontId="0" fillId="0" borderId="11" xfId="0" applyFont="1" applyBorder="1" applyAlignment="1">
      <alignment/>
    </xf>
    <xf numFmtId="0" fontId="0" fillId="0" borderId="15" xfId="0" applyFont="1" applyBorder="1" applyAlignment="1">
      <alignment/>
    </xf>
    <xf numFmtId="44" fontId="3" fillId="0" borderId="13" xfId="0" applyNumberFormat="1" applyFont="1" applyBorder="1" applyAlignment="1">
      <alignment/>
    </xf>
    <xf numFmtId="44" fontId="3" fillId="0" borderId="15" xfId="0" applyNumberFormat="1" applyFont="1" applyBorder="1" applyAlignment="1">
      <alignment/>
    </xf>
    <xf numFmtId="44" fontId="0" fillId="0" borderId="16" xfId="0" applyNumberFormat="1" applyFont="1" applyBorder="1" applyAlignment="1">
      <alignment/>
    </xf>
    <xf numFmtId="0" fontId="3" fillId="0" borderId="16" xfId="0" applyFont="1" applyBorder="1" applyAlignment="1">
      <alignment/>
    </xf>
    <xf numFmtId="44" fontId="3" fillId="0" borderId="16" xfId="0" applyNumberFormat="1" applyFont="1" applyBorder="1" applyAlignment="1">
      <alignment/>
    </xf>
    <xf numFmtId="44" fontId="0" fillId="0" borderId="10" xfId="0" applyNumberFormat="1" applyFont="1" applyBorder="1" applyAlignment="1">
      <alignment/>
    </xf>
    <xf numFmtId="0" fontId="3" fillId="0" borderId="11" xfId="0" applyFont="1" applyBorder="1" applyAlignment="1">
      <alignment horizontal="left"/>
    </xf>
    <xf numFmtId="0" fontId="0" fillId="0" borderId="15" xfId="0" applyFont="1" applyBorder="1" applyAlignment="1">
      <alignment horizontal="left"/>
    </xf>
    <xf numFmtId="44" fontId="0" fillId="0" borderId="15" xfId="0" applyNumberFormat="1" applyFont="1" applyBorder="1" applyAlignment="1">
      <alignment/>
    </xf>
    <xf numFmtId="0" fontId="0" fillId="0" borderId="17" xfId="0" applyFont="1" applyBorder="1" applyAlignment="1">
      <alignment/>
    </xf>
    <xf numFmtId="0" fontId="0" fillId="0" borderId="0" xfId="0" applyFont="1" applyAlignment="1">
      <alignment/>
    </xf>
    <xf numFmtId="0" fontId="0" fillId="0" borderId="0" xfId="0" applyFont="1" applyAlignment="1">
      <alignment horizontal="center"/>
    </xf>
    <xf numFmtId="0" fontId="3" fillId="0" borderId="0" xfId="0" applyFont="1" applyBorder="1" applyAlignment="1">
      <alignment/>
    </xf>
    <xf numFmtId="0" fontId="0" fillId="0" borderId="0" xfId="0" applyFont="1" applyBorder="1" applyAlignment="1">
      <alignment/>
    </xf>
    <xf numFmtId="44" fontId="0" fillId="0" borderId="0" xfId="0" applyNumberFormat="1" applyFont="1" applyBorder="1" applyAlignment="1">
      <alignment/>
    </xf>
    <xf numFmtId="0" fontId="3" fillId="0" borderId="11" xfId="0" applyFont="1" applyBorder="1" applyAlignment="1">
      <alignment/>
    </xf>
    <xf numFmtId="44" fontId="3" fillId="0" borderId="15" xfId="0" applyNumberFormat="1" applyFont="1" applyBorder="1" applyAlignment="1">
      <alignment horizontal="center"/>
    </xf>
    <xf numFmtId="44" fontId="5" fillId="0" borderId="11" xfId="0" applyNumberFormat="1" applyFont="1" applyBorder="1" applyAlignment="1">
      <alignment/>
    </xf>
    <xf numFmtId="0" fontId="3" fillId="7" borderId="18" xfId="0" applyFont="1" applyFill="1" applyBorder="1" applyAlignment="1">
      <alignment/>
    </xf>
    <xf numFmtId="0" fontId="0" fillId="7" borderId="19" xfId="0" applyFont="1" applyFill="1" applyBorder="1" applyAlignment="1">
      <alignment/>
    </xf>
    <xf numFmtId="44" fontId="0" fillId="7" borderId="17" xfId="0" applyNumberFormat="1" applyFont="1" applyFill="1" applyBorder="1" applyAlignment="1">
      <alignment/>
    </xf>
    <xf numFmtId="44" fontId="3" fillId="7" borderId="11" xfId="0" applyNumberFormat="1" applyFont="1" applyFill="1" applyBorder="1" applyAlignment="1">
      <alignment/>
    </xf>
    <xf numFmtId="0" fontId="3" fillId="0" borderId="0" xfId="0" applyFont="1" applyAlignment="1">
      <alignment/>
    </xf>
    <xf numFmtId="44" fontId="0" fillId="0" borderId="0" xfId="0" applyNumberFormat="1" applyFont="1" applyAlignment="1">
      <alignment/>
    </xf>
    <xf numFmtId="0" fontId="3" fillId="7" borderId="11" xfId="0" applyFont="1" applyFill="1" applyBorder="1" applyAlignment="1">
      <alignment horizontal="center"/>
    </xf>
    <xf numFmtId="0" fontId="0" fillId="0" borderId="10" xfId="0" applyFont="1" applyBorder="1" applyAlignment="1">
      <alignment horizontal="center"/>
    </xf>
    <xf numFmtId="0" fontId="0" fillId="0" borderId="15" xfId="0" applyFont="1" applyBorder="1" applyAlignment="1">
      <alignment horizontal="center"/>
    </xf>
    <xf numFmtId="0" fontId="0" fillId="0" borderId="20" xfId="0" applyFont="1" applyBorder="1" applyAlignment="1">
      <alignment/>
    </xf>
    <xf numFmtId="0" fontId="0" fillId="0" borderId="11" xfId="0" applyFont="1" applyBorder="1" applyAlignment="1">
      <alignment horizontal="center"/>
    </xf>
    <xf numFmtId="0" fontId="0" fillId="0" borderId="18" xfId="0" applyFont="1" applyBorder="1" applyAlignment="1">
      <alignment/>
    </xf>
    <xf numFmtId="44" fontId="3" fillId="0" borderId="0" xfId="0" applyNumberFormat="1" applyFont="1" applyBorder="1" applyAlignment="1">
      <alignment/>
    </xf>
    <xf numFmtId="44" fontId="0" fillId="7" borderId="19" xfId="0" applyNumberFormat="1" applyFont="1" applyFill="1" applyBorder="1" applyAlignment="1">
      <alignment/>
    </xf>
    <xf numFmtId="0" fontId="3" fillId="7" borderId="11" xfId="0" applyFont="1" applyFill="1" applyBorder="1" applyAlignment="1">
      <alignment/>
    </xf>
    <xf numFmtId="0" fontId="3" fillId="0" borderId="11" xfId="0" applyFont="1" applyFill="1" applyBorder="1" applyAlignment="1">
      <alignment/>
    </xf>
    <xf numFmtId="44" fontId="3" fillId="0" borderId="11" xfId="0" applyNumberFormat="1" applyFont="1" applyBorder="1" applyAlignment="1">
      <alignment/>
    </xf>
    <xf numFmtId="0" fontId="3" fillId="0" borderId="11" xfId="0" applyFont="1" applyBorder="1" applyAlignment="1">
      <alignment horizontal="center"/>
    </xf>
    <xf numFmtId="0" fontId="0" fillId="0" borderId="11" xfId="0" applyFont="1" applyBorder="1" applyAlignment="1">
      <alignment/>
    </xf>
    <xf numFmtId="44" fontId="0" fillId="0" borderId="11" xfId="0" applyNumberFormat="1" applyFont="1" applyBorder="1" applyAlignment="1">
      <alignment/>
    </xf>
    <xf numFmtId="0" fontId="5" fillId="0" borderId="11"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174" fontId="0" fillId="0" borderId="0" xfId="0" applyNumberFormat="1" applyFont="1" applyAlignment="1">
      <alignment/>
    </xf>
    <xf numFmtId="44" fontId="3" fillId="7" borderId="11" xfId="0" applyNumberFormat="1" applyFont="1" applyFill="1" applyBorder="1" applyAlignment="1">
      <alignment horizontal="center"/>
    </xf>
    <xf numFmtId="0" fontId="5" fillId="0" borderId="11" xfId="0" applyNumberFormat="1" applyFont="1" applyBorder="1" applyAlignment="1">
      <alignment/>
    </xf>
    <xf numFmtId="1" fontId="0" fillId="0" borderId="11" xfId="0" applyNumberFormat="1" applyFont="1" applyBorder="1" applyAlignment="1">
      <alignment/>
    </xf>
    <xf numFmtId="0" fontId="3" fillId="0" borderId="15" xfId="0" applyFont="1" applyFill="1" applyBorder="1" applyAlignment="1">
      <alignment/>
    </xf>
    <xf numFmtId="0" fontId="0" fillId="0" borderId="11" xfId="0" applyBorder="1" applyAlignment="1">
      <alignment/>
    </xf>
    <xf numFmtId="0" fontId="0" fillId="0" borderId="0" xfId="0" applyBorder="1" applyAlignment="1">
      <alignment/>
    </xf>
    <xf numFmtId="44" fontId="3" fillId="0" borderId="0" xfId="0" applyNumberFormat="1" applyFont="1" applyBorder="1" applyAlignment="1">
      <alignment/>
    </xf>
    <xf numFmtId="0" fontId="3" fillId="0" borderId="0" xfId="0" applyFont="1" applyBorder="1" applyAlignment="1">
      <alignment/>
    </xf>
    <xf numFmtId="0" fontId="3" fillId="0" borderId="18" xfId="0" applyFont="1" applyBorder="1" applyAlignment="1">
      <alignment/>
    </xf>
    <xf numFmtId="44" fontId="0" fillId="0" borderId="20" xfId="0" applyNumberFormat="1" applyFont="1" applyBorder="1" applyAlignment="1">
      <alignment/>
    </xf>
    <xf numFmtId="44" fontId="0" fillId="0" borderId="18" xfId="0" applyNumberFormat="1" applyFont="1" applyBorder="1" applyAlignment="1">
      <alignment/>
    </xf>
    <xf numFmtId="0" fontId="3" fillId="0" borderId="11" xfId="0" applyFont="1" applyFill="1" applyBorder="1" applyAlignment="1">
      <alignment horizontal="center"/>
    </xf>
    <xf numFmtId="0" fontId="3" fillId="0" borderId="0" xfId="0" applyFont="1" applyFill="1" applyBorder="1" applyAlignment="1">
      <alignment/>
    </xf>
    <xf numFmtId="0" fontId="0" fillId="0" borderId="20" xfId="0" applyFont="1" applyBorder="1" applyAlignment="1">
      <alignment horizontal="left"/>
    </xf>
    <xf numFmtId="44" fontId="0" fillId="0" borderId="11" xfId="47" applyFont="1" applyBorder="1" applyAlignment="1">
      <alignment/>
    </xf>
    <xf numFmtId="44" fontId="3" fillId="0" borderId="11" xfId="47" applyFont="1" applyBorder="1" applyAlignment="1">
      <alignment horizontal="center"/>
    </xf>
    <xf numFmtId="0" fontId="3" fillId="0" borderId="0" xfId="0" applyFont="1" applyFill="1" applyAlignment="1">
      <alignment/>
    </xf>
    <xf numFmtId="177" fontId="8" fillId="0" borderId="11" xfId="0" applyNumberFormat="1" applyFont="1" applyBorder="1" applyAlignment="1">
      <alignment/>
    </xf>
    <xf numFmtId="2" fontId="3" fillId="0" borderId="11" xfId="0" applyNumberFormat="1" applyFont="1" applyBorder="1" applyAlignment="1">
      <alignment/>
    </xf>
    <xf numFmtId="0" fontId="0" fillId="0" borderId="0" xfId="0" applyBorder="1" applyAlignment="1">
      <alignment horizontal="right"/>
    </xf>
    <xf numFmtId="9" fontId="0" fillId="0" borderId="11" xfId="51" applyFont="1" applyBorder="1" applyAlignment="1">
      <alignment/>
    </xf>
    <xf numFmtId="44" fontId="3" fillId="0" borderId="11" xfId="47" applyFont="1" applyBorder="1" applyAlignment="1">
      <alignment/>
    </xf>
    <xf numFmtId="44" fontId="0" fillId="0" borderId="11" xfId="47" applyFont="1" applyBorder="1" applyAlignment="1">
      <alignment/>
    </xf>
    <xf numFmtId="0" fontId="0" fillId="0" borderId="0" xfId="0" applyAlignment="1">
      <alignment horizontal="center"/>
    </xf>
    <xf numFmtId="44" fontId="0" fillId="0" borderId="20" xfId="0" applyNumberFormat="1" applyFont="1" applyBorder="1" applyAlignment="1">
      <alignment horizontal="center"/>
    </xf>
    <xf numFmtId="44" fontId="0" fillId="0" borderId="11" xfId="0" applyNumberFormat="1" applyFont="1" applyBorder="1" applyAlignment="1">
      <alignment horizontal="center"/>
    </xf>
    <xf numFmtId="44" fontId="0" fillId="0" borderId="18" xfId="0" applyNumberFormat="1" applyFont="1" applyBorder="1" applyAlignment="1">
      <alignment horizontal="center"/>
    </xf>
    <xf numFmtId="44" fontId="3" fillId="0" borderId="11" xfId="0" applyNumberFormat="1" applyFont="1" applyBorder="1" applyAlignment="1">
      <alignment horizontal="center"/>
    </xf>
    <xf numFmtId="0" fontId="0" fillId="0" borderId="11" xfId="0" applyBorder="1" applyAlignment="1">
      <alignment horizontal="center"/>
    </xf>
    <xf numFmtId="0" fontId="9" fillId="0" borderId="0" xfId="0" applyFont="1" applyAlignment="1">
      <alignment/>
    </xf>
    <xf numFmtId="0" fontId="6" fillId="0" borderId="0" xfId="0" applyFont="1" applyAlignment="1">
      <alignment/>
    </xf>
    <xf numFmtId="0" fontId="6" fillId="0" borderId="21" xfId="0" applyFont="1" applyBorder="1" applyAlignment="1">
      <alignment horizontal="left" vertical="center" wrapText="1"/>
    </xf>
    <xf numFmtId="0" fontId="6" fillId="0" borderId="21" xfId="0" applyFont="1" applyBorder="1" applyAlignment="1">
      <alignment wrapText="1"/>
    </xf>
    <xf numFmtId="0" fontId="6" fillId="0" borderId="0" xfId="0" applyFont="1" applyAlignment="1">
      <alignment wrapText="1"/>
    </xf>
    <xf numFmtId="0" fontId="6" fillId="0" borderId="0" xfId="0" applyFont="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9" fillId="16" borderId="25"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6" fillId="0" borderId="0" xfId="0" applyFont="1" applyBorder="1" applyAlignment="1">
      <alignment/>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0" xfId="0" applyFont="1" applyBorder="1" applyAlignment="1">
      <alignment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21" xfId="0" applyNumberFormat="1" applyFont="1" applyBorder="1" applyAlignment="1">
      <alignment horizontal="left" vertical="top" wrapText="1"/>
    </xf>
    <xf numFmtId="0" fontId="0" fillId="0" borderId="11" xfId="0" applyFill="1" applyBorder="1" applyAlignment="1">
      <alignment horizontal="center"/>
    </xf>
    <xf numFmtId="44" fontId="0" fillId="0" borderId="11" xfId="0" applyNumberFormat="1" applyBorder="1" applyAlignment="1">
      <alignment/>
    </xf>
    <xf numFmtId="44" fontId="0" fillId="0" borderId="0" xfId="47" applyFont="1" applyAlignment="1">
      <alignment/>
    </xf>
    <xf numFmtId="44" fontId="0" fillId="0" borderId="0" xfId="0" applyNumberFormat="1" applyAlignment="1">
      <alignment/>
    </xf>
    <xf numFmtId="0" fontId="6" fillId="0" borderId="23" xfId="0" applyFont="1" applyBorder="1" applyAlignment="1">
      <alignment horizontal="left" vertical="top" wrapText="1"/>
    </xf>
    <xf numFmtId="0" fontId="7" fillId="0" borderId="0" xfId="0" applyFont="1" applyAlignment="1">
      <alignment horizontal="center"/>
    </xf>
    <xf numFmtId="0" fontId="3" fillId="0" borderId="0" xfId="0" applyFont="1" applyBorder="1" applyAlignment="1">
      <alignment horizontal="center"/>
    </xf>
    <xf numFmtId="0" fontId="0" fillId="0" borderId="0" xfId="0" applyAlignment="1">
      <alignment horizontal="right"/>
    </xf>
    <xf numFmtId="0" fontId="0" fillId="0" borderId="0" xfId="0" applyFill="1" applyAlignment="1">
      <alignment/>
    </xf>
    <xf numFmtId="0" fontId="3" fillId="0" borderId="0" xfId="0" applyFont="1" applyFill="1" applyAlignment="1">
      <alignment horizontal="center"/>
    </xf>
    <xf numFmtId="0" fontId="6" fillId="0" borderId="0" xfId="0" applyFont="1" applyAlignment="1">
      <alignment horizontal="left" vertical="top" wrapText="1"/>
    </xf>
    <xf numFmtId="0" fontId="6" fillId="0" borderId="3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24" borderId="23" xfId="0" applyFont="1" applyFill="1" applyBorder="1" applyAlignment="1">
      <alignment horizontal="left" vertical="top" wrapText="1"/>
    </xf>
    <xf numFmtId="0" fontId="9" fillId="0" borderId="23" xfId="0" applyFont="1" applyBorder="1" applyAlignment="1">
      <alignment horizontal="left" vertical="top" wrapText="1"/>
    </xf>
    <xf numFmtId="0" fontId="6" fillId="0" borderId="24" xfId="0" applyFont="1" applyBorder="1" applyAlignment="1">
      <alignment horizontal="left" vertical="top" wrapText="1"/>
    </xf>
    <xf numFmtId="0" fontId="9" fillId="0" borderId="0" xfId="0" applyFont="1" applyAlignment="1">
      <alignment horizontal="center"/>
    </xf>
    <xf numFmtId="0" fontId="9" fillId="0" borderId="21" xfId="0" applyFont="1" applyBorder="1" applyAlignment="1">
      <alignment horizontal="center"/>
    </xf>
    <xf numFmtId="0" fontId="9" fillId="0" borderId="31" xfId="0" applyFont="1" applyBorder="1" applyAlignment="1">
      <alignment horizontal="center" vertical="top" wrapText="1"/>
    </xf>
    <xf numFmtId="0" fontId="9" fillId="0" borderId="21" xfId="0" applyFont="1" applyBorder="1" applyAlignment="1">
      <alignment horizontal="center" vertical="top" wrapText="1"/>
    </xf>
    <xf numFmtId="0" fontId="9" fillId="0" borderId="31" xfId="0" applyFont="1" applyBorder="1" applyAlignment="1">
      <alignment horizontal="center"/>
    </xf>
    <xf numFmtId="0" fontId="10" fillId="0" borderId="23" xfId="0" applyFont="1" applyBorder="1" applyAlignment="1">
      <alignment horizontal="left" vertical="top" wrapText="1"/>
    </xf>
    <xf numFmtId="0" fontId="6" fillId="24" borderId="23" xfId="0" applyFont="1" applyFill="1" applyBorder="1" applyAlignment="1">
      <alignment horizontal="left" vertical="top" wrapText="1"/>
    </xf>
    <xf numFmtId="0" fontId="9" fillId="0" borderId="22" xfId="0" applyFont="1" applyBorder="1" applyAlignment="1">
      <alignment horizontal="left" vertical="top" wrapText="1"/>
    </xf>
    <xf numFmtId="0" fontId="6" fillId="0" borderId="23" xfId="0" applyFont="1" applyBorder="1" applyAlignment="1">
      <alignment horizontal="center" vertical="top" wrapText="1"/>
    </xf>
    <xf numFmtId="0" fontId="13" fillId="0" borderId="23" xfId="0" applyFont="1" applyBorder="1" applyAlignment="1">
      <alignment horizontal="left" vertical="top" wrapText="1"/>
    </xf>
    <xf numFmtId="44" fontId="0" fillId="0" borderId="0" xfId="47" applyFont="1" applyBorder="1" applyAlignment="1">
      <alignment/>
    </xf>
    <xf numFmtId="0" fontId="0" fillId="0" borderId="17" xfId="0" applyFont="1" applyBorder="1" applyAlignment="1">
      <alignment horizontal="left"/>
    </xf>
    <xf numFmtId="0" fontId="3" fillId="7" borderId="17" xfId="0" applyFont="1" applyFill="1" applyBorder="1" applyAlignment="1">
      <alignment horizontal="center"/>
    </xf>
    <xf numFmtId="0" fontId="0" fillId="0" borderId="18" xfId="0" applyFont="1" applyBorder="1" applyAlignment="1">
      <alignment horizontal="left"/>
    </xf>
    <xf numFmtId="0" fontId="0" fillId="0" borderId="19" xfId="0" applyFont="1" applyBorder="1" applyAlignment="1">
      <alignment horizontal="left"/>
    </xf>
    <xf numFmtId="0" fontId="9" fillId="16" borderId="25" xfId="0" applyFont="1" applyFill="1" applyBorder="1" applyAlignment="1">
      <alignment horizontal="left" vertical="center" wrapText="1"/>
    </xf>
    <xf numFmtId="0" fontId="0" fillId="0" borderId="26" xfId="0" applyBorder="1" applyAlignment="1">
      <alignment horizontal="left" vertical="center" wrapText="1"/>
    </xf>
    <xf numFmtId="0" fontId="0" fillId="0" borderId="31" xfId="0" applyBorder="1" applyAlignment="1">
      <alignment horizontal="left" vertical="center" wrapText="1"/>
    </xf>
    <xf numFmtId="0" fontId="7" fillId="16" borderId="25"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22" xfId="0" applyFont="1" applyBorder="1" applyAlignment="1">
      <alignment horizontal="center" vertical="top" wrapText="1"/>
    </xf>
    <xf numFmtId="0" fontId="10" fillId="0" borderId="23" xfId="0" applyFont="1" applyBorder="1" applyAlignment="1">
      <alignment horizontal="center" vertical="top" wrapText="1"/>
    </xf>
    <xf numFmtId="0" fontId="10" fillId="0" borderId="24" xfId="0" applyFont="1" applyBorder="1" applyAlignment="1">
      <alignment horizontal="center"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44" fontId="4" fillId="7" borderId="18" xfId="0" applyNumberFormat="1" applyFont="1" applyFill="1" applyBorder="1" applyAlignment="1">
      <alignment horizontal="center"/>
    </xf>
    <xf numFmtId="44" fontId="4" fillId="7" borderId="19" xfId="0" applyNumberFormat="1" applyFont="1" applyFill="1" applyBorder="1" applyAlignment="1">
      <alignment horizontal="center"/>
    </xf>
    <xf numFmtId="44" fontId="4" fillId="7" borderId="17" xfId="0" applyNumberFormat="1" applyFont="1" applyFill="1" applyBorder="1" applyAlignment="1">
      <alignment horizontal="center"/>
    </xf>
    <xf numFmtId="0" fontId="3" fillId="0" borderId="14" xfId="0" applyFont="1" applyBorder="1" applyAlignment="1">
      <alignment horizontal="left"/>
    </xf>
    <xf numFmtId="0" fontId="3" fillId="0" borderId="0" xfId="0" applyFont="1" applyBorder="1" applyAlignment="1">
      <alignment horizontal="left"/>
    </xf>
    <xf numFmtId="0" fontId="3" fillId="0" borderId="32" xfId="0" applyFont="1" applyBorder="1" applyAlignment="1">
      <alignment horizontal="left"/>
    </xf>
    <xf numFmtId="0" fontId="3" fillId="7" borderId="11" xfId="0" applyFont="1" applyFill="1" applyBorder="1" applyAlignment="1">
      <alignment horizontal="center"/>
    </xf>
    <xf numFmtId="0" fontId="3" fillId="0" borderId="18" xfId="0" applyFont="1" applyBorder="1" applyAlignment="1">
      <alignment horizontal="left"/>
    </xf>
    <xf numFmtId="0" fontId="3" fillId="0" borderId="17" xfId="0" applyFont="1" applyBorder="1" applyAlignment="1">
      <alignment horizontal="left"/>
    </xf>
    <xf numFmtId="0" fontId="0" fillId="0" borderId="33"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3" fillId="7" borderId="18" xfId="0" applyFont="1" applyFill="1" applyBorder="1" applyAlignment="1">
      <alignment horizontal="center"/>
    </xf>
    <xf numFmtId="0" fontId="3" fillId="7" borderId="19" xfId="0" applyFont="1" applyFill="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xf numFmtId="0" fontId="3" fillId="0" borderId="18" xfId="0" applyFont="1" applyBorder="1" applyAlignment="1">
      <alignment horizontal="center"/>
    </xf>
    <xf numFmtId="0" fontId="3" fillId="0" borderId="17" xfId="0" applyFont="1" applyBorder="1" applyAlignment="1">
      <alignment horizontal="center"/>
    </xf>
    <xf numFmtId="0" fontId="3" fillId="25" borderId="0" xfId="0" applyFont="1" applyFill="1" applyAlignment="1">
      <alignment horizontal="center"/>
    </xf>
    <xf numFmtId="44" fontId="3" fillId="0" borderId="0" xfId="0" applyNumberFormat="1" applyFont="1" applyFill="1" applyBorder="1" applyAlignment="1">
      <alignment horizontal="center"/>
    </xf>
    <xf numFmtId="0" fontId="3" fillId="7" borderId="11" xfId="0" applyFont="1" applyFill="1" applyBorder="1" applyAlignment="1">
      <alignment horizontal="left"/>
    </xf>
    <xf numFmtId="0" fontId="3" fillId="7" borderId="18" xfId="0" applyFont="1" applyFill="1" applyBorder="1" applyAlignment="1">
      <alignment horizontal="left"/>
    </xf>
    <xf numFmtId="0" fontId="3" fillId="7" borderId="19" xfId="0" applyFont="1" applyFill="1" applyBorder="1" applyAlignment="1">
      <alignment horizontal="left"/>
    </xf>
    <xf numFmtId="0" fontId="3" fillId="7" borderId="17" xfId="0" applyFont="1" applyFill="1" applyBorder="1" applyAlignment="1">
      <alignment horizontal="left"/>
    </xf>
    <xf numFmtId="0" fontId="3" fillId="0" borderId="0" xfId="0" applyFont="1" applyAlignment="1">
      <alignment horizontal="center"/>
    </xf>
    <xf numFmtId="0" fontId="7" fillId="0" borderId="0" xfId="0" applyFont="1" applyAlignment="1">
      <alignment horizontal="center"/>
    </xf>
    <xf numFmtId="0" fontId="0" fillId="0" borderId="12" xfId="0" applyBorder="1" applyAlignment="1">
      <alignment horizontal="center"/>
    </xf>
    <xf numFmtId="0" fontId="3" fillId="0" borderId="11" xfId="0" applyFont="1" applyBorder="1" applyAlignment="1">
      <alignment horizontal="center"/>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3" fillId="0" borderId="38" xfId="0" applyFont="1" applyBorder="1" applyAlignment="1">
      <alignment horizontal="center"/>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0" fillId="0" borderId="38" xfId="0" applyBorder="1" applyAlignment="1">
      <alignment horizont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11</xdr:row>
      <xdr:rowOff>485775</xdr:rowOff>
    </xdr:from>
    <xdr:to>
      <xdr:col>3</xdr:col>
      <xdr:colOff>3448050</xdr:colOff>
      <xdr:row>11</xdr:row>
      <xdr:rowOff>933450</xdr:rowOff>
    </xdr:to>
    <xdr:pic>
      <xdr:nvPicPr>
        <xdr:cNvPr id="1" name="Picture 1" descr="VPL = 0 = \mbox{Investimento Inicial} + \sum_{t=1}^N \frac{F_t}{(1+TIR)^t}"/>
        <xdr:cNvPicPr preferRelativeResize="1">
          <a:picLocks noChangeAspect="1"/>
        </xdr:cNvPicPr>
      </xdr:nvPicPr>
      <xdr:blipFill>
        <a:blip r:embed="rId1"/>
        <a:stretch>
          <a:fillRect/>
        </a:stretch>
      </xdr:blipFill>
      <xdr:spPr>
        <a:xfrm>
          <a:off x="3629025" y="4972050"/>
          <a:ext cx="3228975" cy="447675"/>
        </a:xfrm>
        <a:prstGeom prst="rect">
          <a:avLst/>
        </a:prstGeom>
        <a:noFill/>
        <a:ln w="9525" cmpd="sng">
          <a:noFill/>
        </a:ln>
      </xdr:spPr>
    </xdr:pic>
    <xdr:clientData/>
  </xdr:twoCellAnchor>
  <xdr:twoCellAnchor editAs="oneCell">
    <xdr:from>
      <xdr:col>3</xdr:col>
      <xdr:colOff>1590675</xdr:colOff>
      <xdr:row>14</xdr:row>
      <xdr:rowOff>371475</xdr:rowOff>
    </xdr:from>
    <xdr:to>
      <xdr:col>3</xdr:col>
      <xdr:colOff>3133725</xdr:colOff>
      <xdr:row>16</xdr:row>
      <xdr:rowOff>9525</xdr:rowOff>
    </xdr:to>
    <xdr:pic>
      <xdr:nvPicPr>
        <xdr:cNvPr id="2" name="Picture 2" descr="{VPL} = -100 + \frac{120}{(1+i)^1}"/>
        <xdr:cNvPicPr preferRelativeResize="1">
          <a:picLocks noChangeAspect="1"/>
        </xdr:cNvPicPr>
      </xdr:nvPicPr>
      <xdr:blipFill>
        <a:blip r:embed="rId2"/>
        <a:stretch>
          <a:fillRect/>
        </a:stretch>
      </xdr:blipFill>
      <xdr:spPr>
        <a:xfrm>
          <a:off x="5000625" y="7143750"/>
          <a:ext cx="1543050" cy="495300"/>
        </a:xfrm>
        <a:prstGeom prst="rect">
          <a:avLst/>
        </a:prstGeom>
        <a:noFill/>
        <a:ln w="9525" cmpd="sng">
          <a:noFill/>
        </a:ln>
      </xdr:spPr>
    </xdr:pic>
    <xdr:clientData/>
  </xdr:twoCellAnchor>
  <xdr:twoCellAnchor editAs="oneCell">
    <xdr:from>
      <xdr:col>3</xdr:col>
      <xdr:colOff>1066800</xdr:colOff>
      <xdr:row>24</xdr:row>
      <xdr:rowOff>1038225</xdr:rowOff>
    </xdr:from>
    <xdr:to>
      <xdr:col>3</xdr:col>
      <xdr:colOff>2609850</xdr:colOff>
      <xdr:row>24</xdr:row>
      <xdr:rowOff>1552575</xdr:rowOff>
    </xdr:to>
    <xdr:pic>
      <xdr:nvPicPr>
        <xdr:cNvPr id="3" name="Picture 7" descr="\mbox{VPL} = \sum_{t=1}^n \frac{FC_t}{(1+i)^6}"/>
        <xdr:cNvPicPr preferRelativeResize="1">
          <a:picLocks noChangeAspect="1"/>
        </xdr:cNvPicPr>
      </xdr:nvPicPr>
      <xdr:blipFill>
        <a:blip r:embed="rId3"/>
        <a:stretch>
          <a:fillRect/>
        </a:stretch>
      </xdr:blipFill>
      <xdr:spPr>
        <a:xfrm>
          <a:off x="4476750" y="16135350"/>
          <a:ext cx="1543050" cy="514350"/>
        </a:xfrm>
        <a:prstGeom prst="rect">
          <a:avLst/>
        </a:prstGeom>
        <a:noFill/>
        <a:ln w="9525" cmpd="sng">
          <a:noFill/>
        </a:ln>
      </xdr:spPr>
    </xdr:pic>
    <xdr:clientData/>
  </xdr:twoCellAnchor>
  <xdr:twoCellAnchor editAs="oneCell">
    <xdr:from>
      <xdr:col>3</xdr:col>
      <xdr:colOff>838200</xdr:colOff>
      <xdr:row>26</xdr:row>
      <xdr:rowOff>1152525</xdr:rowOff>
    </xdr:from>
    <xdr:to>
      <xdr:col>3</xdr:col>
      <xdr:colOff>2886075</xdr:colOff>
      <xdr:row>26</xdr:row>
      <xdr:rowOff>1666875</xdr:rowOff>
    </xdr:to>
    <xdr:pic>
      <xdr:nvPicPr>
        <xdr:cNvPr id="4" name="Picture 8" descr="\mbox{VPL} = \sum_{j=1}^n \frac{Rj - Cj}{(1+i)^6} - I = 0"/>
        <xdr:cNvPicPr preferRelativeResize="1">
          <a:picLocks noChangeAspect="1"/>
        </xdr:cNvPicPr>
      </xdr:nvPicPr>
      <xdr:blipFill>
        <a:blip r:embed="rId4"/>
        <a:stretch>
          <a:fillRect/>
        </a:stretch>
      </xdr:blipFill>
      <xdr:spPr>
        <a:xfrm>
          <a:off x="4248150" y="19431000"/>
          <a:ext cx="2047875" cy="514350"/>
        </a:xfrm>
        <a:prstGeom prst="rect">
          <a:avLst/>
        </a:prstGeom>
        <a:noFill/>
        <a:ln w="9525" cmpd="sng">
          <a:noFill/>
        </a:ln>
      </xdr:spPr>
    </xdr:pic>
    <xdr:clientData/>
  </xdr:twoCellAnchor>
  <xdr:twoCellAnchor editAs="oneCell">
    <xdr:from>
      <xdr:col>3</xdr:col>
      <xdr:colOff>142875</xdr:colOff>
      <xdr:row>28</xdr:row>
      <xdr:rowOff>285750</xdr:rowOff>
    </xdr:from>
    <xdr:to>
      <xdr:col>3</xdr:col>
      <xdr:colOff>3600450</xdr:colOff>
      <xdr:row>29</xdr:row>
      <xdr:rowOff>457200</xdr:rowOff>
    </xdr:to>
    <xdr:pic>
      <xdr:nvPicPr>
        <xdr:cNvPr id="5" name="Picture 9" descr="\mbox{VPL} = {FC_1} + \frac{FC_2}{(1+i)^{j+1}} + \frac{FC_3}{(1+i)^{j+2}} + ... \frac{FC_6}{(1+i)^{j+6}}"/>
        <xdr:cNvPicPr preferRelativeResize="1">
          <a:picLocks noChangeAspect="1"/>
        </xdr:cNvPicPr>
      </xdr:nvPicPr>
      <xdr:blipFill>
        <a:blip r:embed="rId5"/>
        <a:stretch>
          <a:fillRect/>
        </a:stretch>
      </xdr:blipFill>
      <xdr:spPr>
        <a:xfrm>
          <a:off x="3552825" y="22574250"/>
          <a:ext cx="34575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1"/>
  <sheetViews>
    <sheetView showGridLines="0" tabSelected="1" zoomScale="120" zoomScaleNormal="120" zoomScalePageLayoutView="0" workbookViewId="0" topLeftCell="A1">
      <selection activeCell="B33" sqref="B33:E33"/>
    </sheetView>
  </sheetViews>
  <sheetFormatPr defaultColWidth="9.140625" defaultRowHeight="12.75"/>
  <cols>
    <col min="1" max="1" width="9.140625" style="87" customWidth="1"/>
    <col min="2" max="2" width="28.57421875" style="90" customWidth="1"/>
    <col min="3" max="4" width="35.7109375" style="90" customWidth="1"/>
    <col min="5" max="5" width="28.57421875" style="90" customWidth="1"/>
    <col min="6" max="6" width="9.140625" style="90" customWidth="1"/>
    <col min="7" max="16384" width="9.140625" style="87" customWidth="1"/>
  </cols>
  <sheetData>
    <row r="1" spans="2:5" ht="15.75" thickBot="1">
      <c r="B1" s="141" t="s">
        <v>394</v>
      </c>
      <c r="C1" s="142"/>
      <c r="D1" s="142"/>
      <c r="E1" s="143"/>
    </row>
    <row r="2" spans="1:6" ht="12" thickBot="1">
      <c r="A2" s="97"/>
      <c r="B2" s="100"/>
      <c r="C2" s="100"/>
      <c r="D2" s="100"/>
      <c r="E2" s="100"/>
      <c r="F2" s="101"/>
    </row>
    <row r="3" spans="2:5" ht="15" customHeight="1" thickBot="1">
      <c r="B3" s="95" t="s">
        <v>152</v>
      </c>
      <c r="C3" s="96" t="s">
        <v>294</v>
      </c>
      <c r="D3" s="96" t="s">
        <v>295</v>
      </c>
      <c r="E3" s="96" t="s">
        <v>296</v>
      </c>
    </row>
    <row r="4" spans="2:5" ht="13.5" thickBot="1">
      <c r="B4" s="138" t="s">
        <v>153</v>
      </c>
      <c r="C4" s="139"/>
      <c r="D4" s="139"/>
      <c r="E4" s="140"/>
    </row>
    <row r="5" spans="2:5" ht="23.25" thickBot="1">
      <c r="B5" s="98" t="s">
        <v>154</v>
      </c>
      <c r="C5" s="98" t="s">
        <v>321</v>
      </c>
      <c r="D5" s="98"/>
      <c r="E5" s="98"/>
    </row>
    <row r="6" spans="2:5" ht="12" thickBot="1">
      <c r="B6" s="98" t="s">
        <v>155</v>
      </c>
      <c r="C6" s="98"/>
      <c r="D6" s="98"/>
      <c r="E6" s="98"/>
    </row>
    <row r="7" spans="2:5" ht="23.25" thickBot="1">
      <c r="B7" s="98" t="s">
        <v>156</v>
      </c>
      <c r="C7" s="98"/>
      <c r="D7" s="98"/>
      <c r="E7" s="98"/>
    </row>
    <row r="8" spans="2:5" ht="24" customHeight="1" thickBot="1">
      <c r="B8" s="98" t="s">
        <v>157</v>
      </c>
      <c r="C8" s="98"/>
      <c r="D8" s="98"/>
      <c r="E8" s="98"/>
    </row>
    <row r="9" spans="1:6" ht="12" thickBot="1">
      <c r="A9" s="97"/>
      <c r="B9" s="100"/>
      <c r="C9" s="100"/>
      <c r="D9" s="100"/>
      <c r="E9" s="100"/>
      <c r="F9" s="101"/>
    </row>
    <row r="10" spans="2:5" ht="13.5" thickBot="1">
      <c r="B10" s="138" t="s">
        <v>158</v>
      </c>
      <c r="C10" s="139"/>
      <c r="D10" s="139"/>
      <c r="E10" s="140"/>
    </row>
    <row r="11" spans="2:5" ht="23.25" thickBot="1">
      <c r="B11" s="98" t="s">
        <v>159</v>
      </c>
      <c r="C11" s="98"/>
      <c r="D11" s="98"/>
      <c r="E11" s="98"/>
    </row>
    <row r="12" spans="2:5" ht="12" thickBot="1">
      <c r="B12" s="99"/>
      <c r="C12" s="99"/>
      <c r="D12" s="99"/>
      <c r="E12" s="99"/>
    </row>
    <row r="13" spans="2:5" ht="13.5" thickBot="1">
      <c r="B13" s="138" t="s">
        <v>160</v>
      </c>
      <c r="C13" s="139"/>
      <c r="D13" s="139"/>
      <c r="E13" s="140"/>
    </row>
    <row r="14" spans="2:5" ht="13.5" thickBot="1">
      <c r="B14" s="138" t="s">
        <v>297</v>
      </c>
      <c r="C14" s="139"/>
      <c r="D14" s="139"/>
      <c r="E14" s="140"/>
    </row>
    <row r="15" spans="2:5" ht="12" thickBot="1">
      <c r="B15" s="98" t="s">
        <v>352</v>
      </c>
      <c r="C15" s="98" t="s">
        <v>298</v>
      </c>
      <c r="D15" s="98"/>
      <c r="E15" s="98"/>
    </row>
    <row r="16" spans="2:5" ht="23.25" thickBot="1">
      <c r="B16" s="98" t="s">
        <v>353</v>
      </c>
      <c r="C16" s="98" t="s">
        <v>299</v>
      </c>
      <c r="D16" s="98"/>
      <c r="E16" s="98"/>
    </row>
    <row r="17" spans="2:5" ht="57" thickBot="1">
      <c r="B17" s="98" t="s">
        <v>354</v>
      </c>
      <c r="C17" s="98" t="s">
        <v>322</v>
      </c>
      <c r="D17" s="98"/>
      <c r="E17" s="98"/>
    </row>
    <row r="18" spans="2:5" ht="12" thickBot="1">
      <c r="B18" s="98" t="s">
        <v>355</v>
      </c>
      <c r="C18" s="98"/>
      <c r="D18" s="98"/>
      <c r="E18" s="98"/>
    </row>
    <row r="19" spans="2:5" ht="22.5">
      <c r="B19" s="147" t="s">
        <v>356</v>
      </c>
      <c r="C19" s="102" t="s">
        <v>300</v>
      </c>
      <c r="D19" s="102" t="s">
        <v>301</v>
      </c>
      <c r="E19" s="144" t="s">
        <v>302</v>
      </c>
    </row>
    <row r="20" spans="2:5" ht="11.25">
      <c r="B20" s="148"/>
      <c r="C20" s="103" t="s">
        <v>303</v>
      </c>
      <c r="D20" s="103" t="s">
        <v>304</v>
      </c>
      <c r="E20" s="145"/>
    </row>
    <row r="21" spans="2:5" ht="11.25">
      <c r="B21" s="148"/>
      <c r="C21" s="103" t="s">
        <v>224</v>
      </c>
      <c r="D21" s="103" t="s">
        <v>305</v>
      </c>
      <c r="E21" s="145"/>
    </row>
    <row r="22" spans="2:5" ht="11.25">
      <c r="B22" s="148"/>
      <c r="C22" s="103" t="s">
        <v>306</v>
      </c>
      <c r="D22" s="103" t="s">
        <v>307</v>
      </c>
      <c r="E22" s="145"/>
    </row>
    <row r="23" spans="2:5" ht="11.25">
      <c r="B23" s="148"/>
      <c r="C23" s="103" t="s">
        <v>308</v>
      </c>
      <c r="D23" s="103" t="s">
        <v>309</v>
      </c>
      <c r="E23" s="145"/>
    </row>
    <row r="24" spans="2:5" ht="34.5" thickBot="1">
      <c r="B24" s="149"/>
      <c r="C24" s="104" t="s">
        <v>161</v>
      </c>
      <c r="D24" s="104" t="s">
        <v>310</v>
      </c>
      <c r="E24" s="146"/>
    </row>
    <row r="25" spans="2:5" ht="11.25">
      <c r="B25" s="147" t="s">
        <v>357</v>
      </c>
      <c r="C25" s="102" t="s">
        <v>225</v>
      </c>
      <c r="D25" s="102" t="s">
        <v>311</v>
      </c>
      <c r="E25" s="144" t="s">
        <v>312</v>
      </c>
    </row>
    <row r="26" spans="2:5" ht="11.25">
      <c r="B26" s="148"/>
      <c r="C26" s="103" t="s">
        <v>226</v>
      </c>
      <c r="D26" s="103" t="s">
        <v>313</v>
      </c>
      <c r="E26" s="145"/>
    </row>
    <row r="27" spans="2:5" ht="11.25">
      <c r="B27" s="148"/>
      <c r="C27" s="103" t="s">
        <v>162</v>
      </c>
      <c r="D27" s="103"/>
      <c r="E27" s="145"/>
    </row>
    <row r="28" spans="2:5" ht="33.75">
      <c r="B28" s="148"/>
      <c r="C28" s="103" t="s">
        <v>227</v>
      </c>
      <c r="D28" s="103" t="s">
        <v>314</v>
      </c>
      <c r="E28" s="145"/>
    </row>
    <row r="29" spans="2:5" ht="22.5">
      <c r="B29" s="148"/>
      <c r="C29" s="103" t="s">
        <v>163</v>
      </c>
      <c r="D29" s="103" t="s">
        <v>315</v>
      </c>
      <c r="E29" s="145"/>
    </row>
    <row r="30" spans="2:5" ht="34.5" thickBot="1">
      <c r="B30" s="149"/>
      <c r="C30" s="104" t="s">
        <v>228</v>
      </c>
      <c r="D30" s="104" t="s">
        <v>316</v>
      </c>
      <c r="E30" s="146"/>
    </row>
    <row r="31" spans="2:5" ht="102" thickBot="1">
      <c r="B31" s="98" t="s">
        <v>358</v>
      </c>
      <c r="C31" s="98" t="s">
        <v>327</v>
      </c>
      <c r="D31" s="98" t="s">
        <v>317</v>
      </c>
      <c r="E31" s="98"/>
    </row>
    <row r="32" spans="2:5" ht="12" thickBot="1">
      <c r="B32" s="100"/>
      <c r="C32" s="100"/>
      <c r="D32" s="100"/>
      <c r="E32" s="100"/>
    </row>
    <row r="33" spans="2:5" ht="13.5" thickBot="1">
      <c r="B33" s="138" t="s">
        <v>318</v>
      </c>
      <c r="C33" s="139"/>
      <c r="D33" s="139"/>
      <c r="E33" s="140"/>
    </row>
    <row r="34" spans="2:5" ht="34.5" thickBot="1">
      <c r="B34" s="98" t="s">
        <v>359</v>
      </c>
      <c r="C34" s="98" t="s">
        <v>328</v>
      </c>
      <c r="D34" s="98" t="s">
        <v>319</v>
      </c>
      <c r="E34" s="98"/>
    </row>
    <row r="35" spans="2:5" ht="79.5" thickBot="1">
      <c r="B35" s="98" t="s">
        <v>360</v>
      </c>
      <c r="C35" s="98" t="s">
        <v>328</v>
      </c>
      <c r="D35" s="98" t="s">
        <v>323</v>
      </c>
      <c r="E35" s="98"/>
    </row>
    <row r="36" spans="2:5" ht="34.5" thickBot="1">
      <c r="B36" s="98" t="s">
        <v>361</v>
      </c>
      <c r="C36" s="98" t="s">
        <v>328</v>
      </c>
      <c r="D36" s="98" t="s">
        <v>324</v>
      </c>
      <c r="E36" s="98"/>
    </row>
    <row r="37" spans="2:5" ht="12" thickBot="1">
      <c r="B37" s="98" t="s">
        <v>362</v>
      </c>
      <c r="C37" s="98" t="s">
        <v>260</v>
      </c>
      <c r="D37" s="98"/>
      <c r="E37" s="98"/>
    </row>
    <row r="38" spans="2:5" ht="45.75" thickBot="1">
      <c r="B38" s="98" t="s">
        <v>363</v>
      </c>
      <c r="C38" s="98" t="s">
        <v>329</v>
      </c>
      <c r="D38" s="98" t="s">
        <v>325</v>
      </c>
      <c r="E38" s="98"/>
    </row>
    <row r="39" spans="2:5" ht="12" thickBot="1">
      <c r="B39" s="100"/>
      <c r="C39" s="100"/>
      <c r="D39" s="100"/>
      <c r="E39" s="100"/>
    </row>
    <row r="40" spans="2:5" ht="12.75" customHeight="1" thickBot="1">
      <c r="B40" s="138" t="s">
        <v>326</v>
      </c>
      <c r="C40" s="139"/>
      <c r="D40" s="139"/>
      <c r="E40" s="140"/>
    </row>
    <row r="41" spans="2:5" ht="23.25" thickBot="1">
      <c r="B41" s="98" t="s">
        <v>364</v>
      </c>
      <c r="C41" s="98" t="s">
        <v>229</v>
      </c>
      <c r="D41" s="98"/>
      <c r="E41" s="98"/>
    </row>
    <row r="42" spans="2:5" ht="12.75" customHeight="1" thickBot="1">
      <c r="B42" s="98" t="s">
        <v>365</v>
      </c>
      <c r="C42" s="98" t="s">
        <v>331</v>
      </c>
      <c r="D42" s="98"/>
      <c r="E42" s="98"/>
    </row>
    <row r="43" spans="2:5" ht="12.75" customHeight="1" thickBot="1">
      <c r="B43" s="98" t="s">
        <v>366</v>
      </c>
      <c r="C43" s="98" t="s">
        <v>330</v>
      </c>
      <c r="D43" s="98"/>
      <c r="E43" s="98"/>
    </row>
    <row r="44" spans="2:5" ht="12.75" customHeight="1" thickBot="1">
      <c r="B44" s="98" t="s">
        <v>367</v>
      </c>
      <c r="C44" s="98" t="s">
        <v>332</v>
      </c>
      <c r="D44" s="98"/>
      <c r="E44" s="98"/>
    </row>
    <row r="45" spans="2:5" ht="12" thickBot="1">
      <c r="B45" s="100"/>
      <c r="C45" s="100"/>
      <c r="D45" s="100"/>
      <c r="E45" s="100"/>
    </row>
    <row r="46" spans="2:5" ht="12.75" customHeight="1" thickBot="1">
      <c r="B46" s="138" t="s">
        <v>164</v>
      </c>
      <c r="C46" s="139"/>
      <c r="D46" s="139"/>
      <c r="E46" s="140"/>
    </row>
    <row r="47" spans="2:5" ht="68.25" thickBot="1">
      <c r="B47" s="98" t="s">
        <v>368</v>
      </c>
      <c r="C47" s="98" t="s">
        <v>333</v>
      </c>
      <c r="D47" s="98"/>
      <c r="E47" s="98"/>
    </row>
    <row r="48" spans="2:5" ht="57" thickBot="1">
      <c r="B48" s="98" t="s">
        <v>369</v>
      </c>
      <c r="C48" s="98" t="s">
        <v>337</v>
      </c>
      <c r="D48" s="98"/>
      <c r="E48" s="98"/>
    </row>
    <row r="49" spans="2:5" ht="45.75" thickBot="1">
      <c r="B49" s="98" t="s">
        <v>370</v>
      </c>
      <c r="C49" s="98" t="s">
        <v>338</v>
      </c>
      <c r="D49" s="98"/>
      <c r="E49" s="98"/>
    </row>
    <row r="50" spans="2:5" ht="45.75" thickBot="1">
      <c r="B50" s="98" t="s">
        <v>371</v>
      </c>
      <c r="C50" s="98" t="s">
        <v>230</v>
      </c>
      <c r="D50" s="98"/>
      <c r="E50" s="98"/>
    </row>
    <row r="51" spans="2:5" ht="24.75" customHeight="1" thickBot="1">
      <c r="B51" s="98" t="s">
        <v>372</v>
      </c>
      <c r="C51" s="98" t="s">
        <v>334</v>
      </c>
      <c r="D51" s="98"/>
      <c r="E51" s="98"/>
    </row>
    <row r="52" spans="2:5" ht="79.5" thickBot="1">
      <c r="B52" s="98" t="s">
        <v>373</v>
      </c>
      <c r="C52" s="98" t="s">
        <v>231</v>
      </c>
      <c r="D52" s="98"/>
      <c r="E52" s="98"/>
    </row>
    <row r="53" spans="2:5" ht="12" thickBot="1">
      <c r="B53" s="100"/>
      <c r="C53" s="100"/>
      <c r="D53" s="100"/>
      <c r="E53" s="100"/>
    </row>
    <row r="54" spans="2:5" ht="12.75" customHeight="1" thickBot="1">
      <c r="B54" s="138" t="s">
        <v>165</v>
      </c>
      <c r="C54" s="139"/>
      <c r="D54" s="139"/>
      <c r="E54" s="140"/>
    </row>
    <row r="55" spans="2:5" ht="12" thickBot="1">
      <c r="B55" s="98" t="s">
        <v>374</v>
      </c>
      <c r="C55" s="98" t="s">
        <v>339</v>
      </c>
      <c r="D55" s="98"/>
      <c r="E55" s="98"/>
    </row>
    <row r="56" spans="2:5" ht="23.25" thickBot="1">
      <c r="B56" s="98" t="s">
        <v>375</v>
      </c>
      <c r="C56" s="98" t="s">
        <v>335</v>
      </c>
      <c r="D56" s="98"/>
      <c r="E56" s="98"/>
    </row>
    <row r="57" spans="2:5" ht="23.25" thickBot="1">
      <c r="B57" s="98" t="s">
        <v>376</v>
      </c>
      <c r="C57" s="98" t="s">
        <v>340</v>
      </c>
      <c r="D57" s="98"/>
      <c r="E57" s="98"/>
    </row>
    <row r="58" spans="2:5" ht="45.75" thickBot="1">
      <c r="B58" s="98" t="s">
        <v>377</v>
      </c>
      <c r="C58" s="98" t="s">
        <v>336</v>
      </c>
      <c r="D58" s="98"/>
      <c r="E58" s="98"/>
    </row>
    <row r="59" spans="2:5" ht="23.25" thickBot="1">
      <c r="B59" s="98" t="s">
        <v>378</v>
      </c>
      <c r="C59" s="98" t="s">
        <v>166</v>
      </c>
      <c r="D59" s="98"/>
      <c r="E59" s="98"/>
    </row>
    <row r="60" spans="2:5" ht="23.25" thickBot="1">
      <c r="B60" s="98" t="s">
        <v>379</v>
      </c>
      <c r="C60" s="98" t="s">
        <v>232</v>
      </c>
      <c r="D60" s="98"/>
      <c r="E60" s="98"/>
    </row>
    <row r="61" spans="2:5" ht="23.25" thickBot="1">
      <c r="B61" s="98" t="s">
        <v>380</v>
      </c>
      <c r="C61" s="98" t="s">
        <v>341</v>
      </c>
      <c r="D61" s="98"/>
      <c r="E61" s="98"/>
    </row>
    <row r="62" spans="2:5" ht="23.25" thickBot="1">
      <c r="B62" s="98" t="s">
        <v>381</v>
      </c>
      <c r="C62" s="98" t="s">
        <v>233</v>
      </c>
      <c r="D62" s="98"/>
      <c r="E62" s="98"/>
    </row>
    <row r="63" spans="2:5" ht="12" thickBot="1">
      <c r="B63" s="100"/>
      <c r="C63" s="100"/>
      <c r="D63" s="100"/>
      <c r="E63" s="100"/>
    </row>
    <row r="64" spans="2:5" ht="13.5" thickBot="1">
      <c r="B64" s="138" t="s">
        <v>167</v>
      </c>
      <c r="C64" s="139"/>
      <c r="D64" s="139"/>
      <c r="E64" s="140"/>
    </row>
    <row r="65" spans="2:5" ht="113.25" thickBot="1">
      <c r="B65" s="98" t="s">
        <v>382</v>
      </c>
      <c r="C65" s="98" t="s">
        <v>262</v>
      </c>
      <c r="D65" s="98"/>
      <c r="E65" s="98"/>
    </row>
    <row r="66" spans="2:5" ht="23.25" thickBot="1">
      <c r="B66" s="98" t="s">
        <v>383</v>
      </c>
      <c r="C66" s="98" t="s">
        <v>168</v>
      </c>
      <c r="D66" s="98"/>
      <c r="E66" s="98"/>
    </row>
    <row r="67" spans="2:5" ht="23.25" thickBot="1">
      <c r="B67" s="98" t="s">
        <v>384</v>
      </c>
      <c r="C67" s="98" t="s">
        <v>234</v>
      </c>
      <c r="D67" s="98"/>
      <c r="E67" s="98"/>
    </row>
    <row r="68" spans="2:5" ht="34.5" thickBot="1">
      <c r="B68" s="98" t="s">
        <v>385</v>
      </c>
      <c r="C68" s="98" t="s">
        <v>169</v>
      </c>
      <c r="D68" s="98" t="s">
        <v>342</v>
      </c>
      <c r="E68" s="98"/>
    </row>
    <row r="69" spans="2:5" ht="34.5" thickBot="1">
      <c r="B69" s="98" t="s">
        <v>386</v>
      </c>
      <c r="C69" s="98" t="s">
        <v>343</v>
      </c>
      <c r="D69" s="98"/>
      <c r="E69" s="98"/>
    </row>
    <row r="70" spans="2:5" ht="34.5" thickBot="1">
      <c r="B70" s="98" t="s">
        <v>387</v>
      </c>
      <c r="C70" s="98" t="s">
        <v>344</v>
      </c>
      <c r="D70" s="98"/>
      <c r="E70" s="98"/>
    </row>
    <row r="71" spans="2:5" ht="147" thickBot="1">
      <c r="B71" s="98" t="s">
        <v>388</v>
      </c>
      <c r="C71" s="98" t="s">
        <v>235</v>
      </c>
      <c r="D71" s="98" t="s">
        <v>345</v>
      </c>
      <c r="E71" s="98"/>
    </row>
    <row r="72" spans="2:5" ht="192.75" customHeight="1" thickBot="1">
      <c r="B72" s="98" t="s">
        <v>389</v>
      </c>
      <c r="C72" s="98" t="s">
        <v>236</v>
      </c>
      <c r="D72" s="105" t="s">
        <v>346</v>
      </c>
      <c r="E72" s="98"/>
    </row>
    <row r="73" spans="2:5" ht="12" thickBot="1">
      <c r="B73" s="100"/>
      <c r="C73" s="100"/>
      <c r="D73" s="100"/>
      <c r="E73" s="100"/>
    </row>
    <row r="74" spans="2:5" ht="12" customHeight="1" thickBot="1">
      <c r="B74" s="138" t="s">
        <v>170</v>
      </c>
      <c r="C74" s="139"/>
      <c r="D74" s="139"/>
      <c r="E74" s="140"/>
    </row>
    <row r="75" spans="2:5" ht="57.75" customHeight="1" thickBot="1">
      <c r="B75" s="98" t="s">
        <v>390</v>
      </c>
      <c r="C75" s="98" t="s">
        <v>347</v>
      </c>
      <c r="D75" s="98"/>
      <c r="E75" s="98"/>
    </row>
    <row r="76" spans="2:5" ht="46.5" customHeight="1" thickBot="1">
      <c r="B76" s="98" t="s">
        <v>391</v>
      </c>
      <c r="C76" s="98" t="s">
        <v>348</v>
      </c>
      <c r="D76" s="98"/>
      <c r="E76" s="98"/>
    </row>
    <row r="77" spans="2:5" ht="12" thickBot="1">
      <c r="B77" s="98" t="s">
        <v>392</v>
      </c>
      <c r="C77" s="98" t="s">
        <v>320</v>
      </c>
      <c r="D77" s="98"/>
      <c r="E77" s="98"/>
    </row>
    <row r="78" spans="2:5" ht="57" thickBot="1">
      <c r="B78" s="98" t="s">
        <v>393</v>
      </c>
      <c r="C78" s="98" t="s">
        <v>349</v>
      </c>
      <c r="D78" s="98"/>
      <c r="E78" s="98"/>
    </row>
    <row r="79" spans="2:5" ht="12" thickBot="1">
      <c r="B79" s="100"/>
      <c r="C79" s="100"/>
      <c r="D79" s="100"/>
      <c r="E79" s="100"/>
    </row>
    <row r="80" spans="2:5" ht="13.5" thickBot="1">
      <c r="B80" s="138" t="s">
        <v>261</v>
      </c>
      <c r="C80" s="139"/>
      <c r="D80" s="139"/>
      <c r="E80" s="140"/>
    </row>
    <row r="81" spans="2:5" ht="113.25" thickBot="1">
      <c r="B81" s="98" t="s">
        <v>350</v>
      </c>
      <c r="C81" s="88" t="s">
        <v>351</v>
      </c>
      <c r="D81" s="89"/>
      <c r="E81" s="89"/>
    </row>
  </sheetData>
  <sheetProtection/>
  <mergeCells count="16">
    <mergeCell ref="B64:E64"/>
    <mergeCell ref="B74:E74"/>
    <mergeCell ref="B33:E33"/>
    <mergeCell ref="B40:E40"/>
    <mergeCell ref="B46:E46"/>
    <mergeCell ref="B54:E54"/>
    <mergeCell ref="B80:E80"/>
    <mergeCell ref="B1:E1"/>
    <mergeCell ref="E19:E24"/>
    <mergeCell ref="B19:B24"/>
    <mergeCell ref="E25:E30"/>
    <mergeCell ref="B25:B30"/>
    <mergeCell ref="B4:E4"/>
    <mergeCell ref="B10:E10"/>
    <mergeCell ref="B13:E13"/>
    <mergeCell ref="B14:E14"/>
  </mergeCells>
  <printOptions horizontalCentered="1"/>
  <pageMargins left="0.3937007874015748" right="0.3937007874015748" top="0.5905511811023623" bottom="0.5905511811023623" header="0.31496062992125984" footer="0.31496062992125984"/>
  <pageSetup horizontalDpi="300" verticalDpi="300" orientation="landscape" scale="90" r:id="rId1"/>
</worksheet>
</file>

<file path=xl/worksheets/sheet10.xml><?xml version="1.0" encoding="utf-8"?>
<worksheet xmlns="http://schemas.openxmlformats.org/spreadsheetml/2006/main" xmlns:r="http://schemas.openxmlformats.org/officeDocument/2006/relationships">
  <dimension ref="B2:O70"/>
  <sheetViews>
    <sheetView showGridLines="0" zoomScalePageLayoutView="0" workbookViewId="0" topLeftCell="A1">
      <selection activeCell="J47" sqref="J47"/>
    </sheetView>
  </sheetViews>
  <sheetFormatPr defaultColWidth="9.140625" defaultRowHeight="12.75"/>
  <cols>
    <col min="2" max="2" width="28.8515625" style="0" customWidth="1"/>
  </cols>
  <sheetData>
    <row r="1" ht="12.75" customHeight="1"/>
    <row r="2" ht="12.75">
      <c r="B2" s="37" t="s">
        <v>222</v>
      </c>
    </row>
    <row r="3" ht="12.75" customHeight="1"/>
    <row r="4" spans="2:15" ht="12.75">
      <c r="B4" s="156" t="s">
        <v>264</v>
      </c>
      <c r="C4" s="156"/>
      <c r="D4" s="156"/>
      <c r="E4" s="156"/>
      <c r="F4" s="156"/>
      <c r="G4" s="156"/>
      <c r="H4" s="156"/>
      <c r="I4" s="156"/>
      <c r="J4" s="156"/>
      <c r="K4" s="156"/>
      <c r="L4" s="156"/>
      <c r="M4" s="156"/>
      <c r="N4" s="156"/>
      <c r="O4" s="156"/>
    </row>
    <row r="5" spans="2:15" s="114" customFormat="1" ht="7.5" customHeight="1">
      <c r="B5" s="115"/>
      <c r="C5" s="115"/>
      <c r="D5" s="115"/>
      <c r="E5" s="115"/>
      <c r="F5" s="115"/>
      <c r="G5" s="115"/>
      <c r="H5" s="115"/>
      <c r="I5" s="115"/>
      <c r="J5" s="115"/>
      <c r="K5" s="115"/>
      <c r="L5" s="115"/>
      <c r="M5" s="115"/>
      <c r="N5" s="115"/>
      <c r="O5" s="115"/>
    </row>
    <row r="6" spans="3:15" ht="12.75">
      <c r="C6" s="85" t="s">
        <v>102</v>
      </c>
      <c r="D6" s="85" t="s">
        <v>103</v>
      </c>
      <c r="E6" s="85" t="s">
        <v>104</v>
      </c>
      <c r="F6" s="85" t="s">
        <v>105</v>
      </c>
      <c r="G6" s="85" t="s">
        <v>106</v>
      </c>
      <c r="H6" s="85" t="s">
        <v>107</v>
      </c>
      <c r="I6" s="85" t="s">
        <v>108</v>
      </c>
      <c r="J6" s="85" t="s">
        <v>109</v>
      </c>
      <c r="K6" s="85" t="s">
        <v>110</v>
      </c>
      <c r="L6" s="85" t="s">
        <v>111</v>
      </c>
      <c r="M6" s="85" t="s">
        <v>47</v>
      </c>
      <c r="N6" s="85" t="s">
        <v>48</v>
      </c>
      <c r="O6" s="106" t="s">
        <v>87</v>
      </c>
    </row>
    <row r="7" spans="2:15" ht="12.75">
      <c r="B7" s="61" t="s">
        <v>265</v>
      </c>
      <c r="C7" s="71"/>
      <c r="D7" s="71"/>
      <c r="E7" s="71"/>
      <c r="F7" s="71"/>
      <c r="G7" s="71"/>
      <c r="H7" s="71"/>
      <c r="I7" s="71"/>
      <c r="J7" s="71"/>
      <c r="K7" s="71"/>
      <c r="L7" s="71"/>
      <c r="M7" s="71"/>
      <c r="N7" s="71"/>
      <c r="O7" s="107">
        <f>SUM(C7:N7)</f>
        <v>0</v>
      </c>
    </row>
    <row r="8" spans="2:15" ht="12.75">
      <c r="B8" s="3" t="s">
        <v>266</v>
      </c>
      <c r="C8" s="71"/>
      <c r="D8" s="71"/>
      <c r="E8" s="71"/>
      <c r="F8" s="71"/>
      <c r="G8" s="71"/>
      <c r="H8" s="71"/>
      <c r="I8" s="71"/>
      <c r="J8" s="71"/>
      <c r="K8" s="71"/>
      <c r="L8" s="71"/>
      <c r="M8" s="71"/>
      <c r="N8" s="71"/>
      <c r="O8" s="107"/>
    </row>
    <row r="9" spans="2:15" ht="12.75">
      <c r="B9" s="61" t="s">
        <v>267</v>
      </c>
      <c r="C9" s="71"/>
      <c r="D9" s="71"/>
      <c r="E9" s="71"/>
      <c r="F9" s="71"/>
      <c r="G9" s="71"/>
      <c r="H9" s="71"/>
      <c r="I9" s="71"/>
      <c r="J9" s="71"/>
      <c r="K9" s="71"/>
      <c r="L9" s="71"/>
      <c r="M9" s="71"/>
      <c r="N9" s="71"/>
      <c r="O9" s="107">
        <f aca="true" t="shared" si="0" ref="O9:O33">SUM(C9:N9)</f>
        <v>0</v>
      </c>
    </row>
    <row r="10" spans="2:15" ht="12.75">
      <c r="B10" s="61" t="s">
        <v>268</v>
      </c>
      <c r="C10" s="71"/>
      <c r="D10" s="71"/>
      <c r="E10" s="71"/>
      <c r="F10" s="71"/>
      <c r="G10" s="71"/>
      <c r="H10" s="71"/>
      <c r="I10" s="71"/>
      <c r="J10" s="71"/>
      <c r="K10" s="71"/>
      <c r="L10" s="71"/>
      <c r="M10" s="71"/>
      <c r="N10" s="71"/>
      <c r="O10" s="107">
        <f t="shared" si="0"/>
        <v>0</v>
      </c>
    </row>
    <row r="11" spans="2:15" ht="12.75">
      <c r="B11" s="61" t="s">
        <v>269</v>
      </c>
      <c r="C11" s="71"/>
      <c r="D11" s="71"/>
      <c r="E11" s="71"/>
      <c r="F11" s="71"/>
      <c r="G11" s="71"/>
      <c r="H11" s="71"/>
      <c r="I11" s="71"/>
      <c r="J11" s="71"/>
      <c r="K11" s="71"/>
      <c r="L11" s="71"/>
      <c r="M11" s="71"/>
      <c r="N11" s="71"/>
      <c r="O11" s="107">
        <f t="shared" si="0"/>
        <v>0</v>
      </c>
    </row>
    <row r="12" spans="2:15" ht="12.75">
      <c r="B12" s="61" t="s">
        <v>270</v>
      </c>
      <c r="C12" s="71"/>
      <c r="D12" s="71"/>
      <c r="E12" s="71"/>
      <c r="F12" s="71"/>
      <c r="G12" s="71"/>
      <c r="H12" s="71"/>
      <c r="I12" s="71"/>
      <c r="J12" s="71"/>
      <c r="K12" s="71"/>
      <c r="L12" s="71"/>
      <c r="M12" s="71"/>
      <c r="N12" s="71"/>
      <c r="O12" s="107">
        <f t="shared" si="0"/>
        <v>0</v>
      </c>
    </row>
    <row r="13" spans="2:15" ht="12.75">
      <c r="B13" s="61" t="s">
        <v>271</v>
      </c>
      <c r="C13" s="71"/>
      <c r="D13" s="71"/>
      <c r="E13" s="71"/>
      <c r="F13" s="71"/>
      <c r="G13" s="71"/>
      <c r="H13" s="71"/>
      <c r="I13" s="71"/>
      <c r="J13" s="71"/>
      <c r="K13" s="71"/>
      <c r="L13" s="71"/>
      <c r="M13" s="71"/>
      <c r="N13" s="71"/>
      <c r="O13" s="107">
        <f t="shared" si="0"/>
        <v>0</v>
      </c>
    </row>
    <row r="14" spans="2:15" ht="12.75">
      <c r="B14" s="61" t="s">
        <v>272</v>
      </c>
      <c r="C14" s="71"/>
      <c r="D14" s="71"/>
      <c r="E14" s="71"/>
      <c r="F14" s="71"/>
      <c r="G14" s="71"/>
      <c r="H14" s="71"/>
      <c r="I14" s="71"/>
      <c r="J14" s="71"/>
      <c r="K14" s="71"/>
      <c r="L14" s="71"/>
      <c r="M14" s="71"/>
      <c r="N14" s="71"/>
      <c r="O14" s="107">
        <f t="shared" si="0"/>
        <v>0</v>
      </c>
    </row>
    <row r="15" spans="2:15" s="37" customFormat="1" ht="12.75">
      <c r="B15" s="3" t="s">
        <v>273</v>
      </c>
      <c r="C15" s="78">
        <f>SUM(C9:C14)</f>
        <v>0</v>
      </c>
      <c r="D15" s="78">
        <f aca="true" t="shared" si="1" ref="D15:O15">SUM(D9:D14)</f>
        <v>0</v>
      </c>
      <c r="E15" s="78">
        <f t="shared" si="1"/>
        <v>0</v>
      </c>
      <c r="F15" s="78">
        <f t="shared" si="1"/>
        <v>0</v>
      </c>
      <c r="G15" s="78">
        <f t="shared" si="1"/>
        <v>0</v>
      </c>
      <c r="H15" s="78">
        <f t="shared" si="1"/>
        <v>0</v>
      </c>
      <c r="I15" s="78">
        <f t="shared" si="1"/>
        <v>0</v>
      </c>
      <c r="J15" s="78">
        <f t="shared" si="1"/>
        <v>0</v>
      </c>
      <c r="K15" s="78">
        <f t="shared" si="1"/>
        <v>0</v>
      </c>
      <c r="L15" s="78">
        <f t="shared" si="1"/>
        <v>0</v>
      </c>
      <c r="M15" s="78">
        <f t="shared" si="1"/>
        <v>0</v>
      </c>
      <c r="N15" s="78">
        <f t="shared" si="1"/>
        <v>0</v>
      </c>
      <c r="O15" s="78">
        <f t="shared" si="1"/>
        <v>0</v>
      </c>
    </row>
    <row r="16" spans="3:15" ht="4.5" customHeight="1">
      <c r="C16" s="108"/>
      <c r="D16" s="108"/>
      <c r="E16" s="108"/>
      <c r="F16" s="108"/>
      <c r="G16" s="108"/>
      <c r="H16" s="108"/>
      <c r="I16" s="108"/>
      <c r="J16" s="108"/>
      <c r="K16" s="108"/>
      <c r="L16" s="108"/>
      <c r="M16" s="108"/>
      <c r="N16" s="108"/>
      <c r="O16" s="107"/>
    </row>
    <row r="17" spans="2:15" ht="12.75">
      <c r="B17" s="3" t="s">
        <v>274</v>
      </c>
      <c r="C17" s="71"/>
      <c r="D17" s="71"/>
      <c r="E17" s="71"/>
      <c r="F17" s="71"/>
      <c r="G17" s="71"/>
      <c r="H17" s="71"/>
      <c r="I17" s="71"/>
      <c r="J17" s="71"/>
      <c r="K17" s="71"/>
      <c r="L17" s="71"/>
      <c r="M17" s="71"/>
      <c r="N17" s="71"/>
      <c r="O17" s="107"/>
    </row>
    <row r="18" spans="2:15" ht="12.75">
      <c r="B18" s="61" t="s">
        <v>275</v>
      </c>
      <c r="C18" s="71"/>
      <c r="D18" s="71"/>
      <c r="E18" s="71"/>
      <c r="F18" s="71"/>
      <c r="G18" s="71"/>
      <c r="H18" s="71"/>
      <c r="I18" s="71"/>
      <c r="J18" s="71"/>
      <c r="K18" s="71"/>
      <c r="L18" s="71"/>
      <c r="M18" s="71"/>
      <c r="N18" s="71"/>
      <c r="O18" s="107">
        <f t="shared" si="0"/>
        <v>0</v>
      </c>
    </row>
    <row r="19" spans="2:15" ht="12.75">
      <c r="B19" s="61" t="s">
        <v>276</v>
      </c>
      <c r="C19" s="71"/>
      <c r="D19" s="71"/>
      <c r="E19" s="71"/>
      <c r="F19" s="71"/>
      <c r="G19" s="71"/>
      <c r="H19" s="71"/>
      <c r="I19" s="71"/>
      <c r="J19" s="71"/>
      <c r="K19" s="71"/>
      <c r="L19" s="71"/>
      <c r="M19" s="71"/>
      <c r="N19" s="71"/>
      <c r="O19" s="107">
        <f t="shared" si="0"/>
        <v>0</v>
      </c>
    </row>
    <row r="20" spans="2:15" ht="12.75">
      <c r="B20" s="61" t="s">
        <v>277</v>
      </c>
      <c r="C20" s="71"/>
      <c r="D20" s="71"/>
      <c r="E20" s="71"/>
      <c r="F20" s="71"/>
      <c r="G20" s="71"/>
      <c r="H20" s="71"/>
      <c r="I20" s="71"/>
      <c r="J20" s="71"/>
      <c r="K20" s="71"/>
      <c r="L20" s="71"/>
      <c r="M20" s="71"/>
      <c r="N20" s="71"/>
      <c r="O20" s="107">
        <f t="shared" si="0"/>
        <v>0</v>
      </c>
    </row>
    <row r="21" spans="2:15" ht="12.75">
      <c r="B21" s="61" t="s">
        <v>278</v>
      </c>
      <c r="C21" s="71"/>
      <c r="D21" s="71"/>
      <c r="E21" s="71"/>
      <c r="F21" s="71"/>
      <c r="G21" s="71"/>
      <c r="H21" s="71"/>
      <c r="I21" s="71"/>
      <c r="J21" s="71"/>
      <c r="K21" s="71"/>
      <c r="L21" s="71"/>
      <c r="M21" s="71"/>
      <c r="N21" s="71"/>
      <c r="O21" s="107">
        <f t="shared" si="0"/>
        <v>0</v>
      </c>
    </row>
    <row r="22" spans="2:15" ht="12.75">
      <c r="B22" s="61" t="s">
        <v>24</v>
      </c>
      <c r="C22" s="71"/>
      <c r="D22" s="71"/>
      <c r="E22" s="71"/>
      <c r="F22" s="71"/>
      <c r="G22" s="71"/>
      <c r="H22" s="71"/>
      <c r="I22" s="71"/>
      <c r="J22" s="71"/>
      <c r="K22" s="71"/>
      <c r="L22" s="71"/>
      <c r="M22" s="71"/>
      <c r="N22" s="71"/>
      <c r="O22" s="107">
        <f t="shared" si="0"/>
        <v>0</v>
      </c>
    </row>
    <row r="23" spans="2:15" ht="12.75">
      <c r="B23" s="61" t="s">
        <v>279</v>
      </c>
      <c r="C23" s="71"/>
      <c r="D23" s="71"/>
      <c r="E23" s="71"/>
      <c r="F23" s="71"/>
      <c r="G23" s="71"/>
      <c r="H23" s="71"/>
      <c r="I23" s="71"/>
      <c r="J23" s="71"/>
      <c r="K23" s="71"/>
      <c r="L23" s="71"/>
      <c r="M23" s="71"/>
      <c r="N23" s="71"/>
      <c r="O23" s="107">
        <f t="shared" si="0"/>
        <v>0</v>
      </c>
    </row>
    <row r="24" spans="2:15" ht="12.75">
      <c r="B24" s="61" t="s">
        <v>280</v>
      </c>
      <c r="C24" s="71"/>
      <c r="D24" s="71"/>
      <c r="E24" s="71"/>
      <c r="F24" s="71"/>
      <c r="G24" s="71"/>
      <c r="H24" s="71"/>
      <c r="I24" s="71"/>
      <c r="J24" s="71"/>
      <c r="K24" s="71"/>
      <c r="L24" s="71"/>
      <c r="M24" s="71"/>
      <c r="N24" s="71"/>
      <c r="O24" s="107">
        <f t="shared" si="0"/>
        <v>0</v>
      </c>
    </row>
    <row r="25" spans="2:15" ht="12.75">
      <c r="B25" s="61" t="s">
        <v>281</v>
      </c>
      <c r="C25" s="71"/>
      <c r="D25" s="71"/>
      <c r="E25" s="71"/>
      <c r="F25" s="71"/>
      <c r="G25" s="71"/>
      <c r="H25" s="71"/>
      <c r="I25" s="71"/>
      <c r="J25" s="71"/>
      <c r="K25" s="71"/>
      <c r="L25" s="71"/>
      <c r="M25" s="71"/>
      <c r="N25" s="71"/>
      <c r="O25" s="107">
        <f t="shared" si="0"/>
        <v>0</v>
      </c>
    </row>
    <row r="26" spans="2:15" ht="12.75">
      <c r="B26" s="61" t="s">
        <v>19</v>
      </c>
      <c r="C26" s="71"/>
      <c r="D26" s="71"/>
      <c r="E26" s="71"/>
      <c r="F26" s="71"/>
      <c r="G26" s="71"/>
      <c r="H26" s="71"/>
      <c r="I26" s="71"/>
      <c r="J26" s="71"/>
      <c r="K26" s="71"/>
      <c r="L26" s="71"/>
      <c r="M26" s="71"/>
      <c r="N26" s="71"/>
      <c r="O26" s="107">
        <f t="shared" si="0"/>
        <v>0</v>
      </c>
    </row>
    <row r="27" spans="2:15" ht="12.75">
      <c r="B27" s="61" t="s">
        <v>22</v>
      </c>
      <c r="C27" s="71"/>
      <c r="D27" s="71"/>
      <c r="E27" s="71"/>
      <c r="F27" s="71"/>
      <c r="G27" s="71"/>
      <c r="H27" s="71"/>
      <c r="I27" s="71"/>
      <c r="J27" s="71"/>
      <c r="K27" s="71"/>
      <c r="L27" s="71"/>
      <c r="M27" s="71"/>
      <c r="N27" s="71"/>
      <c r="O27" s="107">
        <f t="shared" si="0"/>
        <v>0</v>
      </c>
    </row>
    <row r="28" spans="2:15" ht="12.75">
      <c r="B28" s="61" t="s">
        <v>282</v>
      </c>
      <c r="C28" s="71"/>
      <c r="D28" s="71"/>
      <c r="E28" s="71"/>
      <c r="F28" s="71"/>
      <c r="G28" s="71"/>
      <c r="H28" s="71"/>
      <c r="I28" s="71"/>
      <c r="J28" s="71"/>
      <c r="K28" s="71"/>
      <c r="L28" s="71"/>
      <c r="M28" s="71"/>
      <c r="N28" s="71"/>
      <c r="O28" s="107">
        <f t="shared" si="0"/>
        <v>0</v>
      </c>
    </row>
    <row r="29" spans="2:15" ht="12.75">
      <c r="B29" s="61" t="s">
        <v>283</v>
      </c>
      <c r="C29" s="71"/>
      <c r="D29" s="71"/>
      <c r="E29" s="71"/>
      <c r="F29" s="71"/>
      <c r="G29" s="71"/>
      <c r="H29" s="71"/>
      <c r="I29" s="71"/>
      <c r="J29" s="71"/>
      <c r="K29" s="71"/>
      <c r="L29" s="71"/>
      <c r="M29" s="71"/>
      <c r="N29" s="71"/>
      <c r="O29" s="107">
        <f t="shared" si="0"/>
        <v>0</v>
      </c>
    </row>
    <row r="30" spans="2:15" ht="12.75">
      <c r="B30" s="61" t="s">
        <v>284</v>
      </c>
      <c r="C30" s="71"/>
      <c r="D30" s="71"/>
      <c r="E30" s="71"/>
      <c r="F30" s="71"/>
      <c r="G30" s="71"/>
      <c r="H30" s="71"/>
      <c r="I30" s="71"/>
      <c r="J30" s="71"/>
      <c r="K30" s="71"/>
      <c r="L30" s="71"/>
      <c r="M30" s="71"/>
      <c r="N30" s="71"/>
      <c r="O30" s="107">
        <f t="shared" si="0"/>
        <v>0</v>
      </c>
    </row>
    <row r="31" spans="2:15" ht="12.75">
      <c r="B31" s="61" t="s">
        <v>285</v>
      </c>
      <c r="C31" s="71"/>
      <c r="D31" s="71"/>
      <c r="E31" s="71"/>
      <c r="F31" s="71"/>
      <c r="G31" s="71"/>
      <c r="H31" s="71"/>
      <c r="I31" s="71"/>
      <c r="J31" s="71"/>
      <c r="K31" s="71"/>
      <c r="L31" s="71"/>
      <c r="M31" s="71"/>
      <c r="N31" s="71"/>
      <c r="O31" s="107">
        <f t="shared" si="0"/>
        <v>0</v>
      </c>
    </row>
    <row r="32" spans="2:15" ht="12.75">
      <c r="B32" s="61" t="s">
        <v>286</v>
      </c>
      <c r="C32" s="71"/>
      <c r="D32" s="71"/>
      <c r="E32" s="71"/>
      <c r="F32" s="71"/>
      <c r="G32" s="71"/>
      <c r="H32" s="71"/>
      <c r="I32" s="71"/>
      <c r="J32" s="71"/>
      <c r="K32" s="71"/>
      <c r="L32" s="71"/>
      <c r="M32" s="71"/>
      <c r="N32" s="71"/>
      <c r="O32" s="107">
        <f t="shared" si="0"/>
        <v>0</v>
      </c>
    </row>
    <row r="33" spans="2:15" ht="12.75">
      <c r="B33" s="61" t="s">
        <v>287</v>
      </c>
      <c r="C33" s="71"/>
      <c r="D33" s="71"/>
      <c r="E33" s="71"/>
      <c r="F33" s="71"/>
      <c r="G33" s="71"/>
      <c r="H33" s="71"/>
      <c r="I33" s="71"/>
      <c r="J33" s="71"/>
      <c r="K33" s="71"/>
      <c r="L33" s="71"/>
      <c r="M33" s="71"/>
      <c r="N33" s="71"/>
      <c r="O33" s="107">
        <f t="shared" si="0"/>
        <v>0</v>
      </c>
    </row>
    <row r="34" spans="2:15" s="37" customFormat="1" ht="12.75">
      <c r="B34" s="3" t="s">
        <v>288</v>
      </c>
      <c r="C34" s="78">
        <f>SUM(C18:C33)</f>
        <v>0</v>
      </c>
      <c r="D34" s="78">
        <f aca="true" t="shared" si="2" ref="D34:O34">SUM(D18:D33)</f>
        <v>0</v>
      </c>
      <c r="E34" s="78">
        <f t="shared" si="2"/>
        <v>0</v>
      </c>
      <c r="F34" s="78">
        <f t="shared" si="2"/>
        <v>0</v>
      </c>
      <c r="G34" s="78">
        <f t="shared" si="2"/>
        <v>0</v>
      </c>
      <c r="H34" s="78">
        <f t="shared" si="2"/>
        <v>0</v>
      </c>
      <c r="I34" s="78">
        <f t="shared" si="2"/>
        <v>0</v>
      </c>
      <c r="J34" s="78">
        <f t="shared" si="2"/>
        <v>0</v>
      </c>
      <c r="K34" s="78">
        <f t="shared" si="2"/>
        <v>0</v>
      </c>
      <c r="L34" s="78">
        <f t="shared" si="2"/>
        <v>0</v>
      </c>
      <c r="M34" s="78">
        <f t="shared" si="2"/>
        <v>0</v>
      </c>
      <c r="N34" s="78">
        <f t="shared" si="2"/>
        <v>0</v>
      </c>
      <c r="O34" s="78">
        <f t="shared" si="2"/>
        <v>0</v>
      </c>
    </row>
    <row r="35" spans="2:15" s="37" customFormat="1" ht="12.75">
      <c r="B35" s="3" t="s">
        <v>289</v>
      </c>
      <c r="C35" s="10">
        <f>C15-C34</f>
        <v>0</v>
      </c>
      <c r="D35" s="10">
        <f aca="true" t="shared" si="3" ref="D35:O35">D15-D34</f>
        <v>0</v>
      </c>
      <c r="E35" s="10">
        <f t="shared" si="3"/>
        <v>0</v>
      </c>
      <c r="F35" s="10">
        <f t="shared" si="3"/>
        <v>0</v>
      </c>
      <c r="G35" s="10">
        <f t="shared" si="3"/>
        <v>0</v>
      </c>
      <c r="H35" s="10">
        <f t="shared" si="3"/>
        <v>0</v>
      </c>
      <c r="I35" s="10">
        <f t="shared" si="3"/>
        <v>0</v>
      </c>
      <c r="J35" s="10">
        <f t="shared" si="3"/>
        <v>0</v>
      </c>
      <c r="K35" s="10">
        <f t="shared" si="3"/>
        <v>0</v>
      </c>
      <c r="L35" s="10">
        <f t="shared" si="3"/>
        <v>0</v>
      </c>
      <c r="M35" s="10">
        <f t="shared" si="3"/>
        <v>0</v>
      </c>
      <c r="N35" s="10">
        <f t="shared" si="3"/>
        <v>0</v>
      </c>
      <c r="O35" s="10">
        <f t="shared" si="3"/>
        <v>0</v>
      </c>
    </row>
    <row r="36" spans="2:15" s="37" customFormat="1" ht="12.75">
      <c r="B36" s="3" t="s">
        <v>290</v>
      </c>
      <c r="C36" s="10">
        <f>(C7+C15)-C34</f>
        <v>0</v>
      </c>
      <c r="D36" s="10">
        <f aca="true" t="shared" si="4" ref="D36:O36">(D7+D15)-D34</f>
        <v>0</v>
      </c>
      <c r="E36" s="10">
        <f t="shared" si="4"/>
        <v>0</v>
      </c>
      <c r="F36" s="10">
        <f t="shared" si="4"/>
        <v>0</v>
      </c>
      <c r="G36" s="10">
        <f t="shared" si="4"/>
        <v>0</v>
      </c>
      <c r="H36" s="10">
        <f t="shared" si="4"/>
        <v>0</v>
      </c>
      <c r="I36" s="10">
        <f t="shared" si="4"/>
        <v>0</v>
      </c>
      <c r="J36" s="10">
        <f t="shared" si="4"/>
        <v>0</v>
      </c>
      <c r="K36" s="10">
        <f t="shared" si="4"/>
        <v>0</v>
      </c>
      <c r="L36" s="10">
        <f t="shared" si="4"/>
        <v>0</v>
      </c>
      <c r="M36" s="10">
        <f t="shared" si="4"/>
        <v>0</v>
      </c>
      <c r="N36" s="10">
        <f t="shared" si="4"/>
        <v>0</v>
      </c>
      <c r="O36" s="10">
        <f t="shared" si="4"/>
        <v>0</v>
      </c>
    </row>
    <row r="37" ht="12.75" customHeight="1"/>
    <row r="38" spans="2:8" ht="12.75">
      <c r="B38" s="156" t="s">
        <v>291</v>
      </c>
      <c r="C38" s="156"/>
      <c r="D38" s="156"/>
      <c r="E38" s="156"/>
      <c r="F38" s="156"/>
      <c r="G38" s="156"/>
      <c r="H38" s="156"/>
    </row>
    <row r="39" spans="2:8" s="114" customFormat="1" ht="7.5" customHeight="1">
      <c r="B39" s="115"/>
      <c r="C39" s="115"/>
      <c r="D39" s="115"/>
      <c r="E39" s="115"/>
      <c r="F39" s="115"/>
      <c r="G39" s="115"/>
      <c r="H39" s="115"/>
    </row>
    <row r="40" spans="3:8" ht="12.75">
      <c r="C40" s="85" t="s">
        <v>112</v>
      </c>
      <c r="D40" s="85" t="s">
        <v>113</v>
      </c>
      <c r="E40" s="85" t="s">
        <v>114</v>
      </c>
      <c r="F40" s="85" t="s">
        <v>137</v>
      </c>
      <c r="G40" s="85" t="s">
        <v>138</v>
      </c>
      <c r="H40" s="106" t="s">
        <v>87</v>
      </c>
    </row>
    <row r="41" spans="2:8" ht="12.75">
      <c r="B41" s="61" t="s">
        <v>265</v>
      </c>
      <c r="C41" s="71"/>
      <c r="D41" s="71"/>
      <c r="E41" s="71"/>
      <c r="F41" s="71"/>
      <c r="G41" s="71"/>
      <c r="H41" s="107">
        <f>SUM(C41:G41)</f>
        <v>0</v>
      </c>
    </row>
    <row r="42" spans="2:8" ht="12.75">
      <c r="B42" s="3" t="s">
        <v>266</v>
      </c>
      <c r="C42" s="71"/>
      <c r="D42" s="71"/>
      <c r="E42" s="71"/>
      <c r="F42" s="71"/>
      <c r="G42" s="71"/>
      <c r="H42" s="107">
        <f aca="true" t="shared" si="5" ref="H42:H67">SUM(C42:G42)</f>
        <v>0</v>
      </c>
    </row>
    <row r="43" spans="2:8" ht="12.75">
      <c r="B43" s="61" t="s">
        <v>267</v>
      </c>
      <c r="C43" s="71"/>
      <c r="D43" s="71"/>
      <c r="E43" s="71"/>
      <c r="F43" s="71"/>
      <c r="G43" s="71"/>
      <c r="H43" s="107">
        <f t="shared" si="5"/>
        <v>0</v>
      </c>
    </row>
    <row r="44" spans="2:8" ht="12.75">
      <c r="B44" s="61" t="s">
        <v>268</v>
      </c>
      <c r="C44" s="71"/>
      <c r="D44" s="71"/>
      <c r="E44" s="71"/>
      <c r="F44" s="71"/>
      <c r="G44" s="71"/>
      <c r="H44" s="107">
        <f t="shared" si="5"/>
        <v>0</v>
      </c>
    </row>
    <row r="45" spans="2:8" ht="12.75">
      <c r="B45" s="61" t="s">
        <v>269</v>
      </c>
      <c r="C45" s="71"/>
      <c r="D45" s="71"/>
      <c r="E45" s="71"/>
      <c r="F45" s="71"/>
      <c r="G45" s="71"/>
      <c r="H45" s="107">
        <f t="shared" si="5"/>
        <v>0</v>
      </c>
    </row>
    <row r="46" spans="2:8" ht="12.75">
      <c r="B46" s="61" t="s">
        <v>270</v>
      </c>
      <c r="C46" s="71"/>
      <c r="D46" s="71"/>
      <c r="E46" s="71"/>
      <c r="F46" s="71"/>
      <c r="G46" s="71"/>
      <c r="H46" s="107">
        <f t="shared" si="5"/>
        <v>0</v>
      </c>
    </row>
    <row r="47" spans="2:8" ht="12.75">
      <c r="B47" s="61" t="s">
        <v>271</v>
      </c>
      <c r="C47" s="71"/>
      <c r="D47" s="71"/>
      <c r="E47" s="71"/>
      <c r="F47" s="71"/>
      <c r="G47" s="71"/>
      <c r="H47" s="107">
        <f t="shared" si="5"/>
        <v>0</v>
      </c>
    </row>
    <row r="48" spans="2:8" ht="12.75">
      <c r="B48" s="61" t="s">
        <v>272</v>
      </c>
      <c r="C48" s="71"/>
      <c r="D48" s="71"/>
      <c r="E48" s="71"/>
      <c r="F48" s="71"/>
      <c r="G48" s="71"/>
      <c r="H48" s="107">
        <f t="shared" si="5"/>
        <v>0</v>
      </c>
    </row>
    <row r="49" spans="2:8" ht="12.75">
      <c r="B49" s="3" t="s">
        <v>273</v>
      </c>
      <c r="C49" s="78">
        <f aca="true" t="shared" si="6" ref="C49:H49">SUM(C43:C48)</f>
        <v>0</v>
      </c>
      <c r="D49" s="78">
        <f t="shared" si="6"/>
        <v>0</v>
      </c>
      <c r="E49" s="78">
        <f t="shared" si="6"/>
        <v>0</v>
      </c>
      <c r="F49" s="78">
        <f t="shared" si="6"/>
        <v>0</v>
      </c>
      <c r="G49" s="78">
        <f t="shared" si="6"/>
        <v>0</v>
      </c>
      <c r="H49" s="78">
        <f t="shared" si="6"/>
        <v>0</v>
      </c>
    </row>
    <row r="50" spans="3:8" ht="4.5" customHeight="1">
      <c r="C50" s="108"/>
      <c r="D50" s="108"/>
      <c r="E50" s="108"/>
      <c r="F50" s="108"/>
      <c r="G50" s="108"/>
      <c r="H50" s="109"/>
    </row>
    <row r="51" spans="2:8" ht="12.75">
      <c r="B51" s="3" t="s">
        <v>274</v>
      </c>
      <c r="C51" s="71"/>
      <c r="D51" s="71"/>
      <c r="E51" s="71"/>
      <c r="F51" s="71"/>
      <c r="G51" s="71"/>
      <c r="H51" s="107">
        <f t="shared" si="5"/>
        <v>0</v>
      </c>
    </row>
    <row r="52" spans="2:8" ht="12.75">
      <c r="B52" s="61" t="s">
        <v>275</v>
      </c>
      <c r="C52" s="71"/>
      <c r="D52" s="71"/>
      <c r="E52" s="71"/>
      <c r="F52" s="71"/>
      <c r="G52" s="71"/>
      <c r="H52" s="107">
        <f t="shared" si="5"/>
        <v>0</v>
      </c>
    </row>
    <row r="53" spans="2:8" ht="12.75">
      <c r="B53" s="61" t="s">
        <v>276</v>
      </c>
      <c r="C53" s="71"/>
      <c r="D53" s="71"/>
      <c r="E53" s="71"/>
      <c r="F53" s="71"/>
      <c r="G53" s="71"/>
      <c r="H53" s="107">
        <f t="shared" si="5"/>
        <v>0</v>
      </c>
    </row>
    <row r="54" spans="2:8" ht="12.75">
      <c r="B54" s="61" t="s">
        <v>277</v>
      </c>
      <c r="C54" s="71"/>
      <c r="D54" s="71"/>
      <c r="E54" s="71"/>
      <c r="F54" s="71"/>
      <c r="G54" s="71"/>
      <c r="H54" s="107">
        <f t="shared" si="5"/>
        <v>0</v>
      </c>
    </row>
    <row r="55" spans="2:8" ht="12.75">
      <c r="B55" s="61" t="s">
        <v>278</v>
      </c>
      <c r="C55" s="71"/>
      <c r="D55" s="71"/>
      <c r="E55" s="71"/>
      <c r="F55" s="71"/>
      <c r="G55" s="71"/>
      <c r="H55" s="107">
        <f t="shared" si="5"/>
        <v>0</v>
      </c>
    </row>
    <row r="56" spans="2:8" ht="12.75">
      <c r="B56" s="61" t="s">
        <v>24</v>
      </c>
      <c r="C56" s="71"/>
      <c r="D56" s="71"/>
      <c r="E56" s="71"/>
      <c r="F56" s="71"/>
      <c r="G56" s="71"/>
      <c r="H56" s="107">
        <f t="shared" si="5"/>
        <v>0</v>
      </c>
    </row>
    <row r="57" spans="2:8" ht="12.75">
      <c r="B57" s="61" t="s">
        <v>279</v>
      </c>
      <c r="C57" s="71"/>
      <c r="D57" s="71"/>
      <c r="E57" s="71"/>
      <c r="F57" s="71"/>
      <c r="G57" s="71"/>
      <c r="H57" s="107">
        <f t="shared" si="5"/>
        <v>0</v>
      </c>
    </row>
    <row r="58" spans="2:8" ht="12.75">
      <c r="B58" s="61" t="s">
        <v>280</v>
      </c>
      <c r="C58" s="71"/>
      <c r="D58" s="71"/>
      <c r="E58" s="71"/>
      <c r="F58" s="71"/>
      <c r="G58" s="71"/>
      <c r="H58" s="107">
        <f t="shared" si="5"/>
        <v>0</v>
      </c>
    </row>
    <row r="59" spans="2:8" ht="12.75">
      <c r="B59" s="61" t="s">
        <v>281</v>
      </c>
      <c r="C59" s="71"/>
      <c r="D59" s="71"/>
      <c r="E59" s="71"/>
      <c r="F59" s="71"/>
      <c r="G59" s="71"/>
      <c r="H59" s="107">
        <f t="shared" si="5"/>
        <v>0</v>
      </c>
    </row>
    <row r="60" spans="2:8" ht="12.75">
      <c r="B60" s="61" t="s">
        <v>19</v>
      </c>
      <c r="C60" s="71"/>
      <c r="D60" s="71"/>
      <c r="E60" s="71"/>
      <c r="F60" s="71"/>
      <c r="G60" s="71"/>
      <c r="H60" s="107">
        <f t="shared" si="5"/>
        <v>0</v>
      </c>
    </row>
    <row r="61" spans="2:8" ht="12.75">
      <c r="B61" s="61" t="s">
        <v>22</v>
      </c>
      <c r="C61" s="71"/>
      <c r="D61" s="71"/>
      <c r="E61" s="71"/>
      <c r="F61" s="71"/>
      <c r="G61" s="71"/>
      <c r="H61" s="107">
        <f t="shared" si="5"/>
        <v>0</v>
      </c>
    </row>
    <row r="62" spans="2:8" ht="12.75">
      <c r="B62" s="61" t="s">
        <v>282</v>
      </c>
      <c r="C62" s="71"/>
      <c r="D62" s="71"/>
      <c r="E62" s="71"/>
      <c r="F62" s="71"/>
      <c r="G62" s="71"/>
      <c r="H62" s="107">
        <f t="shared" si="5"/>
        <v>0</v>
      </c>
    </row>
    <row r="63" spans="2:8" ht="12.75">
      <c r="B63" s="61" t="s">
        <v>283</v>
      </c>
      <c r="C63" s="71"/>
      <c r="D63" s="71"/>
      <c r="E63" s="71"/>
      <c r="F63" s="71"/>
      <c r="G63" s="71"/>
      <c r="H63" s="107">
        <f t="shared" si="5"/>
        <v>0</v>
      </c>
    </row>
    <row r="64" spans="2:8" ht="12.75">
      <c r="B64" s="61" t="s">
        <v>284</v>
      </c>
      <c r="C64" s="71"/>
      <c r="D64" s="71"/>
      <c r="E64" s="71"/>
      <c r="F64" s="71"/>
      <c r="G64" s="71"/>
      <c r="H64" s="107">
        <f t="shared" si="5"/>
        <v>0</v>
      </c>
    </row>
    <row r="65" spans="2:8" ht="12.75">
      <c r="B65" s="61" t="s">
        <v>285</v>
      </c>
      <c r="C65" s="71"/>
      <c r="D65" s="71"/>
      <c r="E65" s="71"/>
      <c r="F65" s="71"/>
      <c r="G65" s="71"/>
      <c r="H65" s="107">
        <f t="shared" si="5"/>
        <v>0</v>
      </c>
    </row>
    <row r="66" spans="2:8" ht="12.75">
      <c r="B66" s="61" t="s">
        <v>286</v>
      </c>
      <c r="C66" s="71"/>
      <c r="D66" s="71"/>
      <c r="E66" s="71"/>
      <c r="F66" s="71"/>
      <c r="G66" s="71"/>
      <c r="H66" s="107">
        <f t="shared" si="5"/>
        <v>0</v>
      </c>
    </row>
    <row r="67" spans="2:8" ht="12.75">
      <c r="B67" s="61" t="s">
        <v>287</v>
      </c>
      <c r="C67" s="71"/>
      <c r="D67" s="71"/>
      <c r="E67" s="71"/>
      <c r="F67" s="71"/>
      <c r="G67" s="71"/>
      <c r="H67" s="107">
        <f t="shared" si="5"/>
        <v>0</v>
      </c>
    </row>
    <row r="68" spans="2:8" ht="12.75">
      <c r="B68" s="3" t="s">
        <v>288</v>
      </c>
      <c r="C68" s="78">
        <f aca="true" t="shared" si="7" ref="C68:H68">SUM(C52:C67)</f>
        <v>0</v>
      </c>
      <c r="D68" s="78">
        <f t="shared" si="7"/>
        <v>0</v>
      </c>
      <c r="E68" s="78">
        <f t="shared" si="7"/>
        <v>0</v>
      </c>
      <c r="F68" s="78">
        <f t="shared" si="7"/>
        <v>0</v>
      </c>
      <c r="G68" s="78">
        <f t="shared" si="7"/>
        <v>0</v>
      </c>
      <c r="H68" s="78">
        <f t="shared" si="7"/>
        <v>0</v>
      </c>
    </row>
    <row r="69" spans="2:8" ht="12.75">
      <c r="B69" s="3" t="s">
        <v>289</v>
      </c>
      <c r="C69" s="10">
        <f aca="true" t="shared" si="8" ref="C69:H69">C49-C68</f>
        <v>0</v>
      </c>
      <c r="D69" s="10">
        <f t="shared" si="8"/>
        <v>0</v>
      </c>
      <c r="E69" s="10">
        <f t="shared" si="8"/>
        <v>0</v>
      </c>
      <c r="F69" s="10">
        <f t="shared" si="8"/>
        <v>0</v>
      </c>
      <c r="G69" s="10">
        <f t="shared" si="8"/>
        <v>0</v>
      </c>
      <c r="H69" s="10">
        <f t="shared" si="8"/>
        <v>0</v>
      </c>
    </row>
    <row r="70" spans="2:8" ht="12.75">
      <c r="B70" s="3" t="s">
        <v>290</v>
      </c>
      <c r="C70" s="10">
        <f aca="true" t="shared" si="9" ref="C70:H70">(C41+C49)-C68</f>
        <v>0</v>
      </c>
      <c r="D70" s="10">
        <f t="shared" si="9"/>
        <v>0</v>
      </c>
      <c r="E70" s="10">
        <f t="shared" si="9"/>
        <v>0</v>
      </c>
      <c r="F70" s="10">
        <f t="shared" si="9"/>
        <v>0</v>
      </c>
      <c r="G70" s="10">
        <f t="shared" si="9"/>
        <v>0</v>
      </c>
      <c r="H70" s="10">
        <f t="shared" si="9"/>
        <v>0</v>
      </c>
    </row>
  </sheetData>
  <sheetProtection/>
  <mergeCells count="2">
    <mergeCell ref="B4:O4"/>
    <mergeCell ref="B38:H38"/>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B2:E57"/>
  <sheetViews>
    <sheetView showGridLines="0" zoomScalePageLayoutView="0" workbookViewId="0" topLeftCell="A67">
      <selection activeCell="D44" sqref="D44"/>
    </sheetView>
  </sheetViews>
  <sheetFormatPr defaultColWidth="51.00390625" defaultRowHeight="12.75"/>
  <cols>
    <col min="1" max="1" width="3.28125" style="91" customWidth="1"/>
    <col min="2" max="2" width="8.28125" style="86" bestFit="1" customWidth="1"/>
    <col min="3" max="3" width="39.57421875" style="116" customWidth="1"/>
    <col min="4" max="4" width="57.00390625" style="116" customWidth="1"/>
    <col min="5" max="5" width="19.8515625" style="91" customWidth="1"/>
    <col min="6" max="16384" width="51.00390625" style="91" customWidth="1"/>
  </cols>
  <sheetData>
    <row r="2" ht="12.75">
      <c r="B2" s="37" t="s">
        <v>223</v>
      </c>
    </row>
    <row r="3" ht="12" thickBot="1"/>
    <row r="4" spans="2:5" s="123" customFormat="1" ht="12" thickBot="1">
      <c r="B4" s="124" t="s">
        <v>179</v>
      </c>
      <c r="C4" s="125" t="s">
        <v>4</v>
      </c>
      <c r="D4" s="126" t="s">
        <v>180</v>
      </c>
      <c r="E4" s="127" t="s">
        <v>8</v>
      </c>
    </row>
    <row r="5" spans="2:5" ht="56.25">
      <c r="B5" s="189" t="s">
        <v>171</v>
      </c>
      <c r="C5" s="116" t="s">
        <v>172</v>
      </c>
      <c r="D5" s="197" t="s">
        <v>2</v>
      </c>
      <c r="E5" s="192"/>
    </row>
    <row r="6" spans="2:5" ht="15" customHeight="1">
      <c r="B6" s="190"/>
      <c r="C6" s="117" t="s">
        <v>173</v>
      </c>
      <c r="D6" s="198"/>
      <c r="E6" s="193"/>
    </row>
    <row r="7" spans="2:5" ht="33.75">
      <c r="B7" s="190"/>
      <c r="C7" s="117" t="s">
        <v>174</v>
      </c>
      <c r="D7" s="198"/>
      <c r="E7" s="193"/>
    </row>
    <row r="8" spans="2:5" ht="33.75">
      <c r="B8" s="190"/>
      <c r="C8" s="117" t="s">
        <v>175</v>
      </c>
      <c r="D8" s="198"/>
      <c r="E8" s="193"/>
    </row>
    <row r="9" spans="2:5" ht="27" customHeight="1">
      <c r="B9" s="190"/>
      <c r="C9" s="116" t="s">
        <v>176</v>
      </c>
      <c r="D9" s="198"/>
      <c r="E9" s="193"/>
    </row>
    <row r="10" spans="2:5" ht="56.25">
      <c r="B10" s="190"/>
      <c r="C10" s="117" t="s">
        <v>177</v>
      </c>
      <c r="D10" s="198"/>
      <c r="E10" s="193"/>
    </row>
    <row r="11" spans="2:5" ht="83.25" customHeight="1" thickBot="1">
      <c r="B11" s="191"/>
      <c r="C11" s="117" t="s">
        <v>178</v>
      </c>
      <c r="D11" s="199"/>
      <c r="E11" s="194"/>
    </row>
    <row r="12" spans="2:5" ht="78.75">
      <c r="B12" s="189" t="s">
        <v>181</v>
      </c>
      <c r="C12" s="118" t="s">
        <v>182</v>
      </c>
      <c r="D12" s="118" t="s">
        <v>190</v>
      </c>
      <c r="E12" s="92"/>
    </row>
    <row r="13" spans="2:5" ht="78.75">
      <c r="B13" s="190"/>
      <c r="C13" s="119" t="s">
        <v>183</v>
      </c>
      <c r="D13" s="120"/>
      <c r="E13" s="93"/>
    </row>
    <row r="14" spans="2:5" ht="22.5">
      <c r="B14" s="190"/>
      <c r="C14" s="121" t="s">
        <v>184</v>
      </c>
      <c r="D14" s="120"/>
      <c r="E14" s="93"/>
    </row>
    <row r="15" spans="2:5" ht="33.75">
      <c r="B15" s="190"/>
      <c r="C15" s="119" t="s">
        <v>185</v>
      </c>
      <c r="D15" s="119" t="s">
        <v>191</v>
      </c>
      <c r="E15" s="93"/>
    </row>
    <row r="16" spans="2:5" ht="33.75">
      <c r="B16" s="190"/>
      <c r="C16" s="119" t="s">
        <v>186</v>
      </c>
      <c r="D16" s="119"/>
      <c r="E16" s="93"/>
    </row>
    <row r="17" spans="2:5" ht="45">
      <c r="B17" s="190"/>
      <c r="C17" s="119" t="s">
        <v>187</v>
      </c>
      <c r="D17" s="119" t="s">
        <v>192</v>
      </c>
      <c r="E17" s="93"/>
    </row>
    <row r="18" spans="2:5" ht="67.5">
      <c r="B18" s="190"/>
      <c r="C18" s="119" t="s">
        <v>188</v>
      </c>
      <c r="D18" s="119"/>
      <c r="E18" s="93"/>
    </row>
    <row r="19" spans="2:5" ht="45">
      <c r="B19" s="190"/>
      <c r="C19" s="119" t="s">
        <v>189</v>
      </c>
      <c r="D19" s="119"/>
      <c r="E19" s="93"/>
    </row>
    <row r="20" spans="2:5" ht="101.25">
      <c r="B20" s="190"/>
      <c r="C20" s="119" t="s">
        <v>193</v>
      </c>
      <c r="D20" s="119"/>
      <c r="E20" s="93"/>
    </row>
    <row r="21" spans="2:5" ht="81" customHeight="1">
      <c r="B21" s="190"/>
      <c r="C21" s="119" t="s">
        <v>194</v>
      </c>
      <c r="D21" s="119"/>
      <c r="E21" s="93"/>
    </row>
    <row r="22" spans="2:5" ht="78.75">
      <c r="B22" s="190"/>
      <c r="C22" s="119" t="s">
        <v>195</v>
      </c>
      <c r="D22" s="119"/>
      <c r="E22" s="93"/>
    </row>
    <row r="23" spans="2:5" ht="123.75">
      <c r="B23" s="190"/>
      <c r="C23" s="119" t="s">
        <v>196</v>
      </c>
      <c r="D23" s="119"/>
      <c r="E23" s="93"/>
    </row>
    <row r="24" spans="2:5" ht="45.75" thickBot="1">
      <c r="B24" s="191"/>
      <c r="C24" s="122" t="s">
        <v>197</v>
      </c>
      <c r="D24" s="122"/>
      <c r="E24" s="94"/>
    </row>
    <row r="25" spans="2:5" ht="168.75">
      <c r="B25" s="189" t="s">
        <v>198</v>
      </c>
      <c r="C25" s="118" t="s">
        <v>242</v>
      </c>
      <c r="D25" s="118" t="s">
        <v>243</v>
      </c>
      <c r="E25" s="92"/>
    </row>
    <row r="26" spans="2:5" ht="81.75" customHeight="1" thickBot="1">
      <c r="B26" s="190"/>
      <c r="C26" s="128" t="s">
        <v>244</v>
      </c>
      <c r="D26" s="110"/>
      <c r="E26" s="93"/>
    </row>
    <row r="27" spans="2:5" ht="168.75">
      <c r="B27" s="190"/>
      <c r="C27" s="128" t="s">
        <v>245</v>
      </c>
      <c r="D27" s="118" t="s">
        <v>246</v>
      </c>
      <c r="E27" s="93"/>
    </row>
    <row r="28" spans="2:5" ht="147" thickBot="1">
      <c r="B28" s="190"/>
      <c r="C28" s="110" t="s">
        <v>199</v>
      </c>
      <c r="D28" s="110"/>
      <c r="E28" s="93"/>
    </row>
    <row r="29" spans="2:5" ht="22.5">
      <c r="B29" s="190"/>
      <c r="C29" s="121" t="s">
        <v>201</v>
      </c>
      <c r="D29" s="118" t="s">
        <v>200</v>
      </c>
      <c r="E29" s="93"/>
    </row>
    <row r="30" spans="2:5" ht="45">
      <c r="B30" s="190"/>
      <c r="C30" s="119" t="s">
        <v>202</v>
      </c>
      <c r="D30" s="110"/>
      <c r="E30" s="93"/>
    </row>
    <row r="31" spans="2:5" ht="33.75">
      <c r="B31" s="190"/>
      <c r="C31" s="119" t="s">
        <v>203</v>
      </c>
      <c r="D31" s="119"/>
      <c r="E31" s="93"/>
    </row>
    <row r="32" spans="2:5" ht="45">
      <c r="B32" s="190"/>
      <c r="C32" s="119" t="s">
        <v>204</v>
      </c>
      <c r="D32" s="119"/>
      <c r="E32" s="93"/>
    </row>
    <row r="33" spans="2:5" ht="23.25" thickBot="1">
      <c r="B33" s="191"/>
      <c r="C33" s="122" t="s">
        <v>205</v>
      </c>
      <c r="D33" s="122"/>
      <c r="E33" s="94"/>
    </row>
    <row r="34" spans="2:5" ht="60" customHeight="1">
      <c r="B34" s="189" t="s">
        <v>206</v>
      </c>
      <c r="C34" s="118" t="s">
        <v>247</v>
      </c>
      <c r="D34" s="118" t="s">
        <v>212</v>
      </c>
      <c r="E34" s="92"/>
    </row>
    <row r="35" spans="2:5" ht="22.5">
      <c r="B35" s="195"/>
      <c r="C35" s="119"/>
      <c r="D35" s="119" t="s">
        <v>207</v>
      </c>
      <c r="E35" s="93"/>
    </row>
    <row r="36" spans="2:5" ht="11.25">
      <c r="B36" s="195"/>
      <c r="C36" s="129"/>
      <c r="D36" s="131" t="s">
        <v>248</v>
      </c>
      <c r="E36" s="93"/>
    </row>
    <row r="37" spans="2:5" ht="22.5">
      <c r="B37" s="195"/>
      <c r="C37" s="119"/>
      <c r="D37" s="119" t="s">
        <v>249</v>
      </c>
      <c r="E37" s="93"/>
    </row>
    <row r="38" spans="2:5" ht="11.25">
      <c r="B38" s="195"/>
      <c r="C38" s="119" t="s">
        <v>39</v>
      </c>
      <c r="D38" s="131" t="s">
        <v>208</v>
      </c>
      <c r="E38" s="93"/>
    </row>
    <row r="39" spans="2:5" ht="33.75">
      <c r="B39" s="195"/>
      <c r="C39" s="119"/>
      <c r="D39" s="110" t="s">
        <v>209</v>
      </c>
      <c r="E39" s="93"/>
    </row>
    <row r="40" spans="2:5" ht="11.25">
      <c r="B40" s="195"/>
      <c r="C40" s="119"/>
      <c r="D40" s="131" t="s">
        <v>210</v>
      </c>
      <c r="E40" s="93"/>
    </row>
    <row r="41" spans="2:5" ht="50.25" customHeight="1" thickBot="1">
      <c r="B41" s="196"/>
      <c r="C41" s="122"/>
      <c r="D41" s="122" t="s">
        <v>211</v>
      </c>
      <c r="E41" s="94"/>
    </row>
    <row r="42" spans="2:5" ht="162" customHeight="1">
      <c r="B42" s="189" t="s">
        <v>213</v>
      </c>
      <c r="C42" s="130" t="s">
        <v>250</v>
      </c>
      <c r="D42" s="118" t="s">
        <v>237</v>
      </c>
      <c r="E42" s="92"/>
    </row>
    <row r="43" spans="2:5" ht="12.75" customHeight="1">
      <c r="B43" s="190"/>
      <c r="C43" s="119"/>
      <c r="D43" s="131" t="s">
        <v>238</v>
      </c>
      <c r="E43" s="93"/>
    </row>
    <row r="44" spans="2:5" ht="78.75">
      <c r="B44" s="190"/>
      <c r="C44" s="119" t="s">
        <v>214</v>
      </c>
      <c r="D44" s="119" t="s">
        <v>239</v>
      </c>
      <c r="E44" s="93"/>
    </row>
    <row r="45" spans="2:5" ht="11.25">
      <c r="B45" s="190"/>
      <c r="C45" s="119"/>
      <c r="D45" s="119" t="s">
        <v>240</v>
      </c>
      <c r="E45" s="93"/>
    </row>
    <row r="46" spans="2:5" ht="90">
      <c r="B46" s="190"/>
      <c r="C46" s="119"/>
      <c r="D46" s="119" t="s">
        <v>241</v>
      </c>
      <c r="E46" s="93"/>
    </row>
    <row r="47" spans="2:5" ht="56.25">
      <c r="B47" s="190"/>
      <c r="C47" s="119"/>
      <c r="D47" s="119" t="s">
        <v>254</v>
      </c>
      <c r="E47" s="93"/>
    </row>
    <row r="48" spans="2:5" ht="12.75">
      <c r="B48" s="190"/>
      <c r="C48" s="119"/>
      <c r="D48" s="132" t="s">
        <v>255</v>
      </c>
      <c r="E48" s="93"/>
    </row>
    <row r="49" spans="2:5" ht="22.5">
      <c r="B49" s="190"/>
      <c r="C49" s="119"/>
      <c r="D49" s="119" t="s">
        <v>256</v>
      </c>
      <c r="E49" s="93"/>
    </row>
    <row r="50" spans="2:5" ht="33.75">
      <c r="B50" s="190"/>
      <c r="C50" s="119"/>
      <c r="D50" s="119" t="s">
        <v>257</v>
      </c>
      <c r="E50" s="93"/>
    </row>
    <row r="51" spans="2:5" ht="45.75" thickBot="1">
      <c r="B51" s="190"/>
      <c r="C51" s="119"/>
      <c r="D51" s="119" t="s">
        <v>258</v>
      </c>
      <c r="E51" s="93"/>
    </row>
    <row r="52" spans="2:5" ht="157.5">
      <c r="B52" s="190"/>
      <c r="C52" s="119"/>
      <c r="D52" s="118" t="s">
        <v>259</v>
      </c>
      <c r="E52" s="93"/>
    </row>
    <row r="53" spans="2:5" ht="78.75">
      <c r="B53" s="190"/>
      <c r="C53" s="119"/>
      <c r="D53" s="119" t="s">
        <v>263</v>
      </c>
      <c r="E53" s="93"/>
    </row>
    <row r="54" spans="2:5" ht="184.5" customHeight="1">
      <c r="B54" s="190"/>
      <c r="C54" s="119"/>
      <c r="D54" s="119" t="s">
        <v>253</v>
      </c>
      <c r="E54" s="93"/>
    </row>
    <row r="55" spans="2:5" ht="147" thickBot="1">
      <c r="B55" s="191"/>
      <c r="C55" s="122"/>
      <c r="D55" s="122" t="s">
        <v>292</v>
      </c>
      <c r="E55" s="94"/>
    </row>
    <row r="56" spans="2:5" ht="78.75">
      <c r="B56" s="189" t="s">
        <v>293</v>
      </c>
      <c r="C56" s="130" t="s">
        <v>251</v>
      </c>
      <c r="D56" s="118" t="s">
        <v>252</v>
      </c>
      <c r="E56" s="92"/>
    </row>
    <row r="57" spans="2:5" ht="45.75" thickBot="1">
      <c r="B57" s="191"/>
      <c r="C57" s="122" t="s">
        <v>0</v>
      </c>
      <c r="D57" s="122" t="s">
        <v>1</v>
      </c>
      <c r="E57" s="94"/>
    </row>
  </sheetData>
  <sheetProtection/>
  <mergeCells count="8">
    <mergeCell ref="B42:B55"/>
    <mergeCell ref="B56:B57"/>
    <mergeCell ref="E5:E11"/>
    <mergeCell ref="B12:B24"/>
    <mergeCell ref="B25:B33"/>
    <mergeCell ref="B34:B41"/>
    <mergeCell ref="B5:B11"/>
    <mergeCell ref="D5:D11"/>
  </mergeCells>
  <printOptions horizontalCentered="1"/>
  <pageMargins left="0.3937007874015748" right="0.3937007874015748" top="0.5905511811023623" bottom="0.5905511811023623" header="0.5118110236220472" footer="0.5118110236220472"/>
  <pageSetup horizontalDpi="300" verticalDpi="300" orientation="landscape" paperSize="9" scale="90"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B2:E73"/>
  <sheetViews>
    <sheetView showGridLines="0" zoomScalePageLayoutView="0" workbookViewId="0" topLeftCell="A1">
      <selection activeCell="G8" sqref="G8"/>
    </sheetView>
  </sheetViews>
  <sheetFormatPr defaultColWidth="9.140625" defaultRowHeight="12.75"/>
  <cols>
    <col min="3" max="3" width="40.57421875" style="0" customWidth="1"/>
    <col min="4" max="4" width="14.140625" style="0" customWidth="1"/>
    <col min="5" max="5" width="14.00390625" style="0" customWidth="1"/>
  </cols>
  <sheetData>
    <row r="1" ht="12.75" customHeight="1"/>
    <row r="2" ht="12.75">
      <c r="B2" s="37" t="s">
        <v>215</v>
      </c>
    </row>
    <row r="3" ht="12.75" customHeight="1"/>
    <row r="4" spans="2:5" ht="12.75">
      <c r="B4" s="150" t="s">
        <v>3</v>
      </c>
      <c r="C4" s="151"/>
      <c r="D4" s="152"/>
      <c r="E4" s="2" t="s">
        <v>46</v>
      </c>
    </row>
    <row r="5" spans="2:5" ht="12.75">
      <c r="B5" s="3" t="s">
        <v>14</v>
      </c>
      <c r="C5" s="4"/>
      <c r="D5" s="5"/>
      <c r="E5" s="6"/>
    </row>
    <row r="6" spans="2:5" ht="12.75">
      <c r="B6" s="7"/>
      <c r="C6" s="8" t="s">
        <v>35</v>
      </c>
      <c r="D6" s="9"/>
      <c r="E6" s="10">
        <f>D7+D10+D14</f>
        <v>0</v>
      </c>
    </row>
    <row r="7" spans="2:5" ht="12.75">
      <c r="B7" s="7"/>
      <c r="C7" s="11" t="s">
        <v>5</v>
      </c>
      <c r="D7" s="31">
        <f>SUM(D8:D9)</f>
        <v>0</v>
      </c>
      <c r="E7" s="12"/>
    </row>
    <row r="8" spans="2:5" ht="12.75">
      <c r="B8" s="7"/>
      <c r="C8" s="13" t="s">
        <v>9</v>
      </c>
      <c r="D8" s="9">
        <f>'8.2 Imobilizado'!I11</f>
        <v>0</v>
      </c>
      <c r="E8" s="12"/>
    </row>
    <row r="9" spans="2:5" ht="12.75">
      <c r="B9" s="7"/>
      <c r="C9" s="13" t="s">
        <v>10</v>
      </c>
      <c r="D9" s="9">
        <f>'8.2 Imobilizado'!I19</f>
        <v>0</v>
      </c>
      <c r="E9" s="12"/>
    </row>
    <row r="10" spans="2:5" ht="12.75">
      <c r="B10" s="7"/>
      <c r="C10" s="3" t="s">
        <v>6</v>
      </c>
      <c r="D10" s="10">
        <f>SUM(D11:D13)</f>
        <v>0</v>
      </c>
      <c r="E10" s="12"/>
    </row>
    <row r="11" spans="2:5" ht="12.75">
      <c r="B11" s="7"/>
      <c r="C11" s="13" t="s">
        <v>11</v>
      </c>
      <c r="D11" s="9">
        <f>'8.2 Imobilizado'!I29</f>
        <v>0</v>
      </c>
      <c r="E11" s="12"/>
    </row>
    <row r="12" spans="2:5" ht="12.75">
      <c r="B12" s="7"/>
      <c r="C12" s="13" t="s">
        <v>12</v>
      </c>
      <c r="D12" s="9">
        <f>'8.2 Imobilizado'!I37</f>
        <v>0</v>
      </c>
      <c r="E12" s="12"/>
    </row>
    <row r="13" spans="2:5" ht="12.75">
      <c r="B13" s="7"/>
      <c r="C13" s="13" t="s">
        <v>13</v>
      </c>
      <c r="D13" s="9">
        <f>'8.2 Imobilizado'!I42</f>
        <v>0</v>
      </c>
      <c r="E13" s="12"/>
    </row>
    <row r="14" spans="2:5" ht="12.75">
      <c r="B14" s="7"/>
      <c r="C14" s="3" t="s">
        <v>58</v>
      </c>
      <c r="D14" s="10">
        <f>SUM(D15:D16)</f>
        <v>0</v>
      </c>
      <c r="E14" s="12"/>
    </row>
    <row r="15" spans="2:5" ht="12.75">
      <c r="B15" s="7"/>
      <c r="C15" s="13" t="s">
        <v>50</v>
      </c>
      <c r="D15" s="9">
        <f>'8.2 Imobilizado'!I52</f>
        <v>0</v>
      </c>
      <c r="E15" s="12"/>
    </row>
    <row r="16" spans="2:5" ht="12.75">
      <c r="B16" s="7"/>
      <c r="C16" s="13" t="s">
        <v>51</v>
      </c>
      <c r="D16" s="9">
        <f>'8.2 Imobilizado'!I60</f>
        <v>0</v>
      </c>
      <c r="E16" s="12"/>
    </row>
    <row r="17" spans="2:5" ht="12.75">
      <c r="B17" s="153" t="s">
        <v>49</v>
      </c>
      <c r="C17" s="154"/>
      <c r="D17" s="154"/>
      <c r="E17" s="155"/>
    </row>
    <row r="18" spans="2:5" ht="12.75">
      <c r="B18" s="3" t="s">
        <v>28</v>
      </c>
      <c r="C18" s="4"/>
      <c r="D18" s="15">
        <f>SUM(E19+E35+E47+E63)</f>
        <v>0</v>
      </c>
      <c r="E18" s="12"/>
    </row>
    <row r="19" spans="2:5" ht="12.75">
      <c r="B19" s="6"/>
      <c r="C19" s="8" t="s">
        <v>52</v>
      </c>
      <c r="D19" s="9"/>
      <c r="E19" s="10">
        <f>SUM(D20+D23+D29)</f>
        <v>0</v>
      </c>
    </row>
    <row r="20" spans="2:5" ht="12.75">
      <c r="B20" s="12"/>
      <c r="C20" s="11" t="s">
        <v>37</v>
      </c>
      <c r="D20" s="16">
        <f>SUM(D21:D22)</f>
        <v>0</v>
      </c>
      <c r="E20" s="17"/>
    </row>
    <row r="21" spans="2:5" ht="12.75">
      <c r="B21" s="12"/>
      <c r="C21" s="13" t="s">
        <v>45</v>
      </c>
      <c r="D21" s="9">
        <f>'8.3 Custos Prd'!E12</f>
        <v>0</v>
      </c>
      <c r="E21" s="17"/>
    </row>
    <row r="22" spans="2:5" ht="12.75">
      <c r="B22" s="12"/>
      <c r="C22" s="13" t="s">
        <v>33</v>
      </c>
      <c r="D22" s="9">
        <f>'8.3 Custos Prd'!E13</f>
        <v>0</v>
      </c>
      <c r="E22" s="17"/>
    </row>
    <row r="23" spans="2:5" ht="12.75">
      <c r="B23" s="18"/>
      <c r="C23" s="3" t="s">
        <v>53</v>
      </c>
      <c r="D23" s="10">
        <f>SUM(D24:D28)</f>
        <v>0</v>
      </c>
      <c r="E23" s="19"/>
    </row>
    <row r="24" spans="2:5" ht="12.75">
      <c r="B24" s="12"/>
      <c r="C24" s="13" t="s">
        <v>40</v>
      </c>
      <c r="D24" s="9">
        <f>SUM('8.3 Custos Prd'!G18:G19)</f>
        <v>0</v>
      </c>
      <c r="E24" s="17"/>
    </row>
    <row r="25" spans="2:5" ht="12.75">
      <c r="B25" s="12"/>
      <c r="C25" s="13" t="s">
        <v>20</v>
      </c>
      <c r="D25" s="9">
        <f>'8.3 Custos Prd'!G20</f>
        <v>0</v>
      </c>
      <c r="E25" s="17"/>
    </row>
    <row r="26" spans="2:5" ht="12.75">
      <c r="B26" s="12"/>
      <c r="C26" s="13" t="s">
        <v>21</v>
      </c>
      <c r="D26" s="9">
        <f>'8.3 Custos Prd'!G21</f>
        <v>0</v>
      </c>
      <c r="E26" s="17"/>
    </row>
    <row r="27" spans="2:5" ht="12.75">
      <c r="B27" s="12"/>
      <c r="C27" s="13" t="s">
        <v>22</v>
      </c>
      <c r="D27" s="9">
        <f>'8.3 Custos Prd'!G22</f>
        <v>0</v>
      </c>
      <c r="E27" s="17"/>
    </row>
    <row r="28" spans="2:5" ht="12.75">
      <c r="B28" s="12"/>
      <c r="C28" s="13" t="s">
        <v>31</v>
      </c>
      <c r="D28" s="9">
        <f>'8.3 Custos Prd'!G23</f>
        <v>0</v>
      </c>
      <c r="E28" s="17"/>
    </row>
    <row r="29" spans="2:5" ht="12.75">
      <c r="B29" s="12"/>
      <c r="C29" s="3" t="s">
        <v>15</v>
      </c>
      <c r="D29" s="10">
        <f>SUM(D30:D34)</f>
        <v>0</v>
      </c>
      <c r="E29" s="17"/>
    </row>
    <row r="30" spans="2:5" ht="12.75">
      <c r="B30" s="12"/>
      <c r="C30" s="13" t="s">
        <v>16</v>
      </c>
      <c r="D30" s="9">
        <f>'8.3 Custos Prd'!E27</f>
        <v>0</v>
      </c>
      <c r="E30" s="17"/>
    </row>
    <row r="31" spans="2:5" ht="12.75">
      <c r="B31" s="12"/>
      <c r="C31" s="13" t="s">
        <v>17</v>
      </c>
      <c r="D31" s="9">
        <f>'8.3 Custos Prd'!E28</f>
        <v>0</v>
      </c>
      <c r="E31" s="17"/>
    </row>
    <row r="32" spans="2:5" ht="12.75">
      <c r="B32" s="12"/>
      <c r="C32" s="13" t="s">
        <v>18</v>
      </c>
      <c r="D32" s="9">
        <f>'8.3 Custos Prd'!E29</f>
        <v>0</v>
      </c>
      <c r="E32" s="17"/>
    </row>
    <row r="33" spans="2:5" ht="12.75">
      <c r="B33" s="12"/>
      <c r="C33" s="6" t="s">
        <v>38</v>
      </c>
      <c r="D33" s="9">
        <f>'8.3 Custos Prd'!E30</f>
        <v>0</v>
      </c>
      <c r="E33" s="17"/>
    </row>
    <row r="34" spans="2:5" ht="12.75">
      <c r="B34" s="12"/>
      <c r="C34" s="6" t="s">
        <v>41</v>
      </c>
      <c r="D34" s="9">
        <f>'8.3 Custos Prd'!E31</f>
        <v>0</v>
      </c>
      <c r="E34" s="17"/>
    </row>
    <row r="35" spans="2:5" ht="12.75">
      <c r="B35" s="12"/>
      <c r="C35" s="21" t="s">
        <v>25</v>
      </c>
      <c r="D35" s="9"/>
      <c r="E35" s="10">
        <f>SUM(D36:D46)</f>
        <v>0</v>
      </c>
    </row>
    <row r="36" spans="2:5" ht="12.75">
      <c r="B36" s="12"/>
      <c r="C36" s="22" t="s">
        <v>19</v>
      </c>
      <c r="D36" s="23"/>
      <c r="E36" s="19"/>
    </row>
    <row r="37" spans="2:5" ht="12.75">
      <c r="B37" s="12"/>
      <c r="C37" s="22" t="s">
        <v>20</v>
      </c>
      <c r="D37" s="23"/>
      <c r="E37" s="19"/>
    </row>
    <row r="38" spans="2:5" ht="12.75">
      <c r="B38" s="12"/>
      <c r="C38" s="24" t="s">
        <v>21</v>
      </c>
      <c r="D38" s="23"/>
      <c r="E38" s="19"/>
    </row>
    <row r="39" spans="2:5" ht="12.75">
      <c r="B39" s="12"/>
      <c r="C39" s="14" t="s">
        <v>16</v>
      </c>
      <c r="D39" s="23"/>
      <c r="E39" s="17"/>
    </row>
    <row r="40" spans="2:5" ht="12.75">
      <c r="B40" s="12"/>
      <c r="C40" s="13" t="s">
        <v>17</v>
      </c>
      <c r="D40" s="9"/>
      <c r="E40" s="17"/>
    </row>
    <row r="41" spans="2:5" ht="12.75">
      <c r="B41" s="12"/>
      <c r="C41" s="13" t="s">
        <v>18</v>
      </c>
      <c r="D41" s="9"/>
      <c r="E41" s="17"/>
    </row>
    <row r="42" spans="2:5" ht="12.75">
      <c r="B42" s="12"/>
      <c r="C42" s="13" t="s">
        <v>32</v>
      </c>
      <c r="D42" s="9"/>
      <c r="E42" s="17"/>
    </row>
    <row r="43" spans="2:5" ht="12.75">
      <c r="B43" s="12"/>
      <c r="C43" s="13" t="s">
        <v>23</v>
      </c>
      <c r="D43" s="9"/>
      <c r="E43" s="17"/>
    </row>
    <row r="44" spans="2:5" ht="12.75">
      <c r="B44" s="12"/>
      <c r="C44" s="13" t="s">
        <v>22</v>
      </c>
      <c r="D44" s="9"/>
      <c r="E44" s="17"/>
    </row>
    <row r="45" spans="2:5" ht="12.75">
      <c r="B45" s="12"/>
      <c r="C45" s="6" t="s">
        <v>31</v>
      </c>
      <c r="D45" s="20"/>
      <c r="E45" s="17"/>
    </row>
    <row r="46" spans="2:5" ht="12.75">
      <c r="B46" s="12"/>
      <c r="C46" s="6" t="s">
        <v>42</v>
      </c>
      <c r="D46" s="20"/>
      <c r="E46" s="17"/>
    </row>
    <row r="47" spans="2:5" ht="12.75">
      <c r="B47" s="12"/>
      <c r="C47" s="3" t="s">
        <v>26</v>
      </c>
      <c r="D47" s="9"/>
      <c r="E47" s="10">
        <f>SUM(D48:D62)</f>
        <v>0</v>
      </c>
    </row>
    <row r="48" spans="2:5" ht="12.75">
      <c r="B48" s="12"/>
      <c r="C48" s="14" t="s">
        <v>16</v>
      </c>
      <c r="D48" s="23"/>
      <c r="E48" s="17"/>
    </row>
    <row r="49" spans="2:5" ht="12.75">
      <c r="B49" s="12"/>
      <c r="C49" s="13" t="s">
        <v>17</v>
      </c>
      <c r="D49" s="9"/>
      <c r="E49" s="17"/>
    </row>
    <row r="50" spans="2:5" ht="12.75">
      <c r="B50" s="7"/>
      <c r="C50" s="13" t="s">
        <v>18</v>
      </c>
      <c r="D50" s="9"/>
      <c r="E50" s="17"/>
    </row>
    <row r="51" spans="2:5" ht="12.75">
      <c r="B51" s="12"/>
      <c r="C51" s="13" t="s">
        <v>32</v>
      </c>
      <c r="D51" s="9"/>
      <c r="E51" s="17"/>
    </row>
    <row r="52" spans="2:5" ht="12.75">
      <c r="B52" s="12"/>
      <c r="C52" s="13" t="s">
        <v>23</v>
      </c>
      <c r="D52" s="9"/>
      <c r="E52" s="17" t="s">
        <v>39</v>
      </c>
    </row>
    <row r="53" spans="2:5" ht="12.75">
      <c r="B53" s="12"/>
      <c r="C53" s="24" t="s">
        <v>24</v>
      </c>
      <c r="D53" s="9"/>
      <c r="E53" s="17"/>
    </row>
    <row r="54" spans="2:5" ht="12.75">
      <c r="B54" s="12"/>
      <c r="C54" s="13" t="s">
        <v>22</v>
      </c>
      <c r="D54" s="9"/>
      <c r="E54" s="17"/>
    </row>
    <row r="55" spans="2:5" ht="12.75">
      <c r="B55" s="12"/>
      <c r="C55" s="12" t="s">
        <v>31</v>
      </c>
      <c r="D55" s="17"/>
      <c r="E55" s="17"/>
    </row>
    <row r="56" spans="2:5" ht="12.75">
      <c r="B56" s="12"/>
      <c r="C56" s="13" t="s">
        <v>19</v>
      </c>
      <c r="D56" s="9"/>
      <c r="E56" s="12"/>
    </row>
    <row r="57" spans="2:5" ht="12.75">
      <c r="B57" s="12"/>
      <c r="C57" s="13" t="s">
        <v>88</v>
      </c>
      <c r="D57" s="9"/>
      <c r="E57" s="12"/>
    </row>
    <row r="58" spans="2:5" ht="12.75">
      <c r="B58" s="12"/>
      <c r="C58" s="13" t="s">
        <v>20</v>
      </c>
      <c r="D58" s="9"/>
      <c r="E58" s="12"/>
    </row>
    <row r="59" spans="2:5" ht="12.75">
      <c r="B59" s="12"/>
      <c r="C59" s="24" t="s">
        <v>21</v>
      </c>
      <c r="D59" s="29"/>
      <c r="E59" s="12"/>
    </row>
    <row r="60" spans="2:5" ht="12.75">
      <c r="B60" s="12"/>
      <c r="C60" s="24" t="s">
        <v>43</v>
      </c>
      <c r="D60" s="9"/>
      <c r="E60" s="17"/>
    </row>
    <row r="61" spans="2:5" ht="12.75">
      <c r="B61" s="12"/>
      <c r="C61" s="13" t="s">
        <v>27</v>
      </c>
      <c r="D61" s="9"/>
      <c r="E61" s="17"/>
    </row>
    <row r="62" spans="2:5" ht="12.75">
      <c r="B62" s="12"/>
      <c r="C62" s="13" t="s">
        <v>44</v>
      </c>
      <c r="D62" s="20"/>
      <c r="E62" s="23"/>
    </row>
    <row r="63" spans="2:5" ht="12.75">
      <c r="B63" s="12"/>
      <c r="C63" s="30" t="s">
        <v>30</v>
      </c>
      <c r="D63" s="9"/>
      <c r="E63" s="10"/>
    </row>
    <row r="64" spans="2:5" ht="12.75">
      <c r="B64" s="14"/>
      <c r="C64" s="21" t="s">
        <v>34</v>
      </c>
      <c r="D64" s="9"/>
      <c r="E64" s="10">
        <f>D18*20%</f>
        <v>0</v>
      </c>
    </row>
    <row r="65" spans="2:5" ht="12.75">
      <c r="B65" s="33" t="s">
        <v>29</v>
      </c>
      <c r="C65" s="34"/>
      <c r="D65" s="35"/>
      <c r="E65" s="36">
        <f>SUM(D18+E64)</f>
        <v>0</v>
      </c>
    </row>
    <row r="66" ht="7.5" customHeight="1"/>
    <row r="67" spans="2:5" ht="12.75">
      <c r="B67" s="156" t="s">
        <v>115</v>
      </c>
      <c r="C67" s="156"/>
      <c r="D67" s="156"/>
      <c r="E67" s="73"/>
    </row>
    <row r="68" spans="2:4" ht="12.75">
      <c r="B68" s="61" t="s">
        <v>116</v>
      </c>
      <c r="C68" s="61"/>
      <c r="D68" s="71"/>
    </row>
    <row r="69" spans="2:4" ht="12.75">
      <c r="B69" s="61" t="s">
        <v>117</v>
      </c>
      <c r="C69" s="61"/>
      <c r="D69" s="71">
        <f>SUM(D70:D71)</f>
        <v>0</v>
      </c>
    </row>
    <row r="70" spans="2:4" ht="12.75">
      <c r="B70" s="61" t="s">
        <v>118</v>
      </c>
      <c r="C70" s="61"/>
      <c r="D70" s="71"/>
    </row>
    <row r="71" spans="2:4" ht="12.75">
      <c r="B71" s="61" t="s">
        <v>119</v>
      </c>
      <c r="C71" s="61"/>
      <c r="D71" s="71"/>
    </row>
    <row r="72" spans="2:4" ht="12.75">
      <c r="B72" s="61" t="s">
        <v>120</v>
      </c>
      <c r="C72" s="61"/>
      <c r="D72" s="71"/>
    </row>
    <row r="73" spans="2:4" s="37" customFormat="1" ht="12.75">
      <c r="B73" s="157" t="s">
        <v>87</v>
      </c>
      <c r="C73" s="158"/>
      <c r="D73" s="10">
        <f>SUM(D68:D69)</f>
        <v>0</v>
      </c>
    </row>
  </sheetData>
  <sheetProtection/>
  <mergeCells count="4">
    <mergeCell ref="B4:D4"/>
    <mergeCell ref="B17:E17"/>
    <mergeCell ref="B67:D67"/>
    <mergeCell ref="B73:C73"/>
  </mergeCells>
  <printOptions horizontalCentered="1"/>
  <pageMargins left="0.3937007874015748" right="0.3937007874015748" top="0.5905511811023623"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1:I60"/>
  <sheetViews>
    <sheetView showGridLines="0" zoomScalePageLayoutView="0" workbookViewId="0" topLeftCell="A41">
      <selection activeCell="B3" sqref="B3:I3"/>
    </sheetView>
  </sheetViews>
  <sheetFormatPr defaultColWidth="9.140625" defaultRowHeight="12.75"/>
  <cols>
    <col min="8" max="8" width="23.28125" style="0" customWidth="1"/>
    <col min="9" max="9" width="13.421875" style="0" customWidth="1"/>
  </cols>
  <sheetData>
    <row r="1" ht="12.75">
      <c r="B1" s="37" t="s">
        <v>216</v>
      </c>
    </row>
    <row r="3" spans="2:9" ht="12.75">
      <c r="B3" s="169" t="s">
        <v>5</v>
      </c>
      <c r="C3" s="169"/>
      <c r="D3" s="169"/>
      <c r="E3" s="169"/>
      <c r="F3" s="169"/>
      <c r="G3" s="169"/>
      <c r="H3" s="169"/>
      <c r="I3" s="169"/>
    </row>
    <row r="4" spans="2:9" ht="12.75">
      <c r="B4" s="37" t="s">
        <v>54</v>
      </c>
      <c r="C4" s="37"/>
      <c r="D4" s="25"/>
      <c r="E4" s="25"/>
      <c r="F4" s="25"/>
      <c r="G4" s="25"/>
      <c r="H4" s="25"/>
      <c r="I4" s="38"/>
    </row>
    <row r="5" spans="2:9" ht="12.75">
      <c r="B5" s="39" t="s">
        <v>7</v>
      </c>
      <c r="C5" s="162" t="s">
        <v>4</v>
      </c>
      <c r="D5" s="163"/>
      <c r="E5" s="163"/>
      <c r="F5" s="163"/>
      <c r="G5" s="163"/>
      <c r="H5" s="135"/>
      <c r="I5" s="39" t="s">
        <v>8</v>
      </c>
    </row>
    <row r="6" spans="2:9" ht="12.75">
      <c r="B6" s="40"/>
      <c r="C6" s="159"/>
      <c r="D6" s="160"/>
      <c r="E6" s="160"/>
      <c r="F6" s="160"/>
      <c r="G6" s="160"/>
      <c r="H6" s="161"/>
      <c r="I6" s="20"/>
    </row>
    <row r="7" spans="2:9" ht="12.75">
      <c r="B7" s="40"/>
      <c r="C7" s="159"/>
      <c r="D7" s="160"/>
      <c r="E7" s="160"/>
      <c r="F7" s="160"/>
      <c r="G7" s="160"/>
      <c r="H7" s="161"/>
      <c r="I7" s="6"/>
    </row>
    <row r="8" spans="2:9" ht="12.75">
      <c r="B8" s="40"/>
      <c r="C8" s="136"/>
      <c r="D8" s="137"/>
      <c r="E8" s="137"/>
      <c r="F8" s="137"/>
      <c r="G8" s="137"/>
      <c r="H8" s="134"/>
      <c r="I8" s="20"/>
    </row>
    <row r="9" spans="2:9" ht="12.75">
      <c r="B9" s="43"/>
      <c r="C9" s="136"/>
      <c r="D9" s="137"/>
      <c r="E9" s="137"/>
      <c r="F9" s="137"/>
      <c r="G9" s="137"/>
      <c r="H9" s="134"/>
      <c r="I9" s="9"/>
    </row>
    <row r="10" spans="2:9" ht="12.75">
      <c r="B10" s="41"/>
      <c r="C10" s="136"/>
      <c r="D10" s="137"/>
      <c r="E10" s="137"/>
      <c r="F10" s="137"/>
      <c r="G10" s="137"/>
      <c r="H10" s="134"/>
      <c r="I10" s="23"/>
    </row>
    <row r="11" spans="2:9" ht="12.75">
      <c r="B11" s="26"/>
      <c r="C11" s="25"/>
      <c r="D11" s="25"/>
      <c r="E11" s="25"/>
      <c r="F11" s="25"/>
      <c r="G11" s="167" t="s">
        <v>46</v>
      </c>
      <c r="H11" s="168"/>
      <c r="I11" s="10">
        <f>SUM(I6:I10)</f>
        <v>0</v>
      </c>
    </row>
    <row r="12" spans="2:9" ht="12.75">
      <c r="B12" s="37" t="s">
        <v>55</v>
      </c>
      <c r="C12" s="25"/>
      <c r="D12" s="25"/>
      <c r="E12" s="25"/>
      <c r="F12" s="25"/>
      <c r="G12" s="25"/>
      <c r="H12" s="25"/>
      <c r="I12" s="38"/>
    </row>
    <row r="13" spans="2:9" ht="12.75">
      <c r="B13" s="39" t="s">
        <v>7</v>
      </c>
      <c r="C13" s="162" t="s">
        <v>4</v>
      </c>
      <c r="D13" s="163"/>
      <c r="E13" s="163"/>
      <c r="F13" s="163"/>
      <c r="G13" s="163"/>
      <c r="H13" s="135"/>
      <c r="I13" s="39" t="s">
        <v>8</v>
      </c>
    </row>
    <row r="14" spans="2:9" ht="12.75">
      <c r="B14" s="40"/>
      <c r="C14" s="164"/>
      <c r="D14" s="165"/>
      <c r="E14" s="165"/>
      <c r="F14" s="165"/>
      <c r="G14" s="165"/>
      <c r="H14" s="166"/>
      <c r="I14" s="20"/>
    </row>
    <row r="15" spans="2:9" ht="12.75">
      <c r="B15" s="43"/>
      <c r="C15" s="164"/>
      <c r="D15" s="165"/>
      <c r="E15" s="165"/>
      <c r="F15" s="165"/>
      <c r="G15" s="165"/>
      <c r="H15" s="166"/>
      <c r="I15" s="9"/>
    </row>
    <row r="16" spans="2:9" ht="12.75">
      <c r="B16" s="43"/>
      <c r="C16" s="164"/>
      <c r="D16" s="165"/>
      <c r="E16" s="165"/>
      <c r="F16" s="165"/>
      <c r="G16" s="165"/>
      <c r="H16" s="166"/>
      <c r="I16" s="9"/>
    </row>
    <row r="17" spans="2:9" ht="12.75">
      <c r="B17" s="43"/>
      <c r="C17" s="164"/>
      <c r="D17" s="165"/>
      <c r="E17" s="165"/>
      <c r="F17" s="165"/>
      <c r="G17" s="165"/>
      <c r="H17" s="166"/>
      <c r="I17" s="9"/>
    </row>
    <row r="18" spans="2:9" ht="12.75">
      <c r="B18" s="43"/>
      <c r="C18" s="164"/>
      <c r="D18" s="165"/>
      <c r="E18" s="165"/>
      <c r="F18" s="165"/>
      <c r="G18" s="165"/>
      <c r="H18" s="166"/>
      <c r="I18" s="9"/>
    </row>
    <row r="19" spans="2:9" ht="12.75">
      <c r="B19" s="25"/>
      <c r="C19" s="25"/>
      <c r="D19" s="25"/>
      <c r="E19" s="25"/>
      <c r="F19" s="25"/>
      <c r="G19" s="167" t="s">
        <v>46</v>
      </c>
      <c r="H19" s="168"/>
      <c r="I19" s="10">
        <f>SUM(I14:I18)</f>
        <v>0</v>
      </c>
    </row>
    <row r="20" spans="2:9" ht="12.75">
      <c r="B20" s="25"/>
      <c r="C20" s="25"/>
      <c r="D20" s="25"/>
      <c r="E20" s="25"/>
      <c r="F20" s="25"/>
      <c r="G20" s="112"/>
      <c r="H20" s="112"/>
      <c r="I20" s="45"/>
    </row>
    <row r="21" spans="2:9" ht="12.75">
      <c r="B21" s="169" t="s">
        <v>6</v>
      </c>
      <c r="C21" s="169"/>
      <c r="D21" s="169"/>
      <c r="E21" s="169"/>
      <c r="F21" s="169"/>
      <c r="G21" s="169"/>
      <c r="H21" s="169"/>
      <c r="I21" s="169"/>
    </row>
    <row r="22" spans="2:9" ht="12.75">
      <c r="B22" s="37" t="s">
        <v>54</v>
      </c>
      <c r="C22" s="37"/>
      <c r="D22" s="25"/>
      <c r="E22" s="25"/>
      <c r="F22" s="25"/>
      <c r="G22" s="25"/>
      <c r="H22" s="25"/>
      <c r="I22" s="38"/>
    </row>
    <row r="23" spans="2:9" ht="12.75">
      <c r="B23" s="39" t="s">
        <v>7</v>
      </c>
      <c r="C23" s="162" t="s">
        <v>4</v>
      </c>
      <c r="D23" s="163"/>
      <c r="E23" s="163"/>
      <c r="F23" s="163"/>
      <c r="G23" s="163"/>
      <c r="H23" s="135"/>
      <c r="I23" s="39" t="s">
        <v>8</v>
      </c>
    </row>
    <row r="24" spans="2:9" ht="12.75">
      <c r="B24" s="40"/>
      <c r="C24" s="159"/>
      <c r="D24" s="160"/>
      <c r="E24" s="160"/>
      <c r="F24" s="160"/>
      <c r="G24" s="160"/>
      <c r="H24" s="161"/>
      <c r="I24" s="20"/>
    </row>
    <row r="25" spans="2:9" ht="12.75">
      <c r="B25" s="40"/>
      <c r="C25" s="159"/>
      <c r="D25" s="160"/>
      <c r="E25" s="160"/>
      <c r="F25" s="160"/>
      <c r="G25" s="160"/>
      <c r="H25" s="161"/>
      <c r="I25" s="6"/>
    </row>
    <row r="26" spans="2:9" ht="12.75">
      <c r="B26" s="40"/>
      <c r="C26" s="136"/>
      <c r="D26" s="137"/>
      <c r="E26" s="137"/>
      <c r="F26" s="137"/>
      <c r="G26" s="137"/>
      <c r="H26" s="134"/>
      <c r="I26" s="20"/>
    </row>
    <row r="27" spans="2:9" ht="12.75">
      <c r="B27" s="43"/>
      <c r="C27" s="136"/>
      <c r="D27" s="137"/>
      <c r="E27" s="137"/>
      <c r="F27" s="137"/>
      <c r="G27" s="137"/>
      <c r="H27" s="134"/>
      <c r="I27" s="9"/>
    </row>
    <row r="28" spans="2:9" ht="12.75">
      <c r="B28" s="41"/>
      <c r="C28" s="136"/>
      <c r="D28" s="137"/>
      <c r="E28" s="137"/>
      <c r="F28" s="137"/>
      <c r="G28" s="137"/>
      <c r="H28" s="134"/>
      <c r="I28" s="23"/>
    </row>
    <row r="29" spans="2:9" ht="12.75">
      <c r="B29" s="26"/>
      <c r="C29" s="25"/>
      <c r="D29" s="25"/>
      <c r="E29" s="25"/>
      <c r="F29" s="25"/>
      <c r="G29" s="167" t="s">
        <v>46</v>
      </c>
      <c r="H29" s="168"/>
      <c r="I29" s="10">
        <f>SUM(I24:I28)</f>
        <v>0</v>
      </c>
    </row>
    <row r="30" spans="2:9" ht="12.75">
      <c r="B30" s="37" t="s">
        <v>56</v>
      </c>
      <c r="C30" s="25"/>
      <c r="D30" s="25"/>
      <c r="E30" s="25"/>
      <c r="F30" s="25"/>
      <c r="G30" s="25"/>
      <c r="H30" s="25"/>
      <c r="I30" s="38"/>
    </row>
    <row r="31" spans="2:9" ht="12.75">
      <c r="B31" s="39" t="s">
        <v>7</v>
      </c>
      <c r="C31" s="162" t="s">
        <v>4</v>
      </c>
      <c r="D31" s="163"/>
      <c r="E31" s="163"/>
      <c r="F31" s="163"/>
      <c r="G31" s="163"/>
      <c r="H31" s="135"/>
      <c r="I31" s="39" t="s">
        <v>8</v>
      </c>
    </row>
    <row r="32" spans="2:9" ht="12.75">
      <c r="B32" s="40"/>
      <c r="C32" s="164"/>
      <c r="D32" s="165"/>
      <c r="E32" s="165"/>
      <c r="F32" s="165"/>
      <c r="G32" s="165"/>
      <c r="H32" s="166"/>
      <c r="I32" s="20"/>
    </row>
    <row r="33" spans="2:9" ht="12.75">
      <c r="B33" s="43"/>
      <c r="C33" s="164"/>
      <c r="D33" s="165"/>
      <c r="E33" s="165"/>
      <c r="F33" s="165"/>
      <c r="G33" s="165"/>
      <c r="H33" s="166"/>
      <c r="I33" s="9"/>
    </row>
    <row r="34" spans="2:9" ht="12.75">
      <c r="B34" s="43"/>
      <c r="C34" s="164"/>
      <c r="D34" s="165"/>
      <c r="E34" s="165"/>
      <c r="F34" s="165"/>
      <c r="G34" s="165"/>
      <c r="H34" s="166"/>
      <c r="I34" s="9"/>
    </row>
    <row r="35" spans="2:9" ht="12.75">
      <c r="B35" s="43"/>
      <c r="C35" s="164"/>
      <c r="D35" s="165"/>
      <c r="E35" s="165"/>
      <c r="F35" s="165"/>
      <c r="G35" s="165"/>
      <c r="H35" s="166"/>
      <c r="I35" s="9"/>
    </row>
    <row r="36" spans="2:9" ht="12.75">
      <c r="B36" s="43"/>
      <c r="C36" s="164"/>
      <c r="D36" s="165"/>
      <c r="E36" s="165"/>
      <c r="F36" s="165"/>
      <c r="G36" s="165"/>
      <c r="H36" s="166"/>
      <c r="I36" s="9"/>
    </row>
    <row r="37" spans="2:9" ht="12.75">
      <c r="B37" s="25"/>
      <c r="C37" s="25"/>
      <c r="D37" s="25"/>
      <c r="E37" s="25"/>
      <c r="F37" s="25"/>
      <c r="G37" s="167" t="s">
        <v>46</v>
      </c>
      <c r="H37" s="168"/>
      <c r="I37" s="10">
        <f>SUM(I32:I36)</f>
        <v>0</v>
      </c>
    </row>
    <row r="38" spans="2:9" ht="12.75">
      <c r="B38" s="37" t="s">
        <v>57</v>
      </c>
      <c r="C38" s="25"/>
      <c r="D38" s="25"/>
      <c r="E38" s="25"/>
      <c r="F38" s="25"/>
      <c r="G38" s="25"/>
      <c r="H38" s="25"/>
      <c r="I38" s="38"/>
    </row>
    <row r="39" spans="2:9" ht="12.75">
      <c r="B39" s="39" t="s">
        <v>7</v>
      </c>
      <c r="C39" s="162" t="s">
        <v>4</v>
      </c>
      <c r="D39" s="163"/>
      <c r="E39" s="163"/>
      <c r="F39" s="163"/>
      <c r="G39" s="163"/>
      <c r="H39" s="135"/>
      <c r="I39" s="39" t="s">
        <v>8</v>
      </c>
    </row>
    <row r="40" spans="2:9" ht="12.75">
      <c r="B40" s="40"/>
      <c r="C40" s="164"/>
      <c r="D40" s="165"/>
      <c r="E40" s="165"/>
      <c r="F40" s="165"/>
      <c r="G40" s="165"/>
      <c r="H40" s="166"/>
      <c r="I40" s="20"/>
    </row>
    <row r="41" spans="2:9" ht="12.75">
      <c r="B41" s="43"/>
      <c r="C41" s="164"/>
      <c r="D41" s="165"/>
      <c r="E41" s="165"/>
      <c r="F41" s="165"/>
      <c r="G41" s="165"/>
      <c r="H41" s="166"/>
      <c r="I41" s="9"/>
    </row>
    <row r="42" spans="2:9" ht="12.75">
      <c r="B42" s="25"/>
      <c r="C42" s="25"/>
      <c r="D42" s="25"/>
      <c r="E42" s="25"/>
      <c r="F42" s="25"/>
      <c r="G42" s="167" t="s">
        <v>46</v>
      </c>
      <c r="H42" s="168"/>
      <c r="I42" s="10">
        <f>SUM(I40:I41)</f>
        <v>0</v>
      </c>
    </row>
    <row r="43" spans="2:9" ht="12.75">
      <c r="B43" s="25"/>
      <c r="C43" s="25"/>
      <c r="D43" s="25"/>
      <c r="E43" s="25"/>
      <c r="F43" s="25"/>
      <c r="G43" s="112"/>
      <c r="H43" s="112"/>
      <c r="I43" s="45"/>
    </row>
    <row r="44" spans="2:9" ht="12.75">
      <c r="B44" s="169" t="s">
        <v>59</v>
      </c>
      <c r="C44" s="169"/>
      <c r="D44" s="169"/>
      <c r="E44" s="169"/>
      <c r="F44" s="169"/>
      <c r="G44" s="169"/>
      <c r="H44" s="169"/>
      <c r="I44" s="169"/>
    </row>
    <row r="45" spans="2:9" ht="12.75">
      <c r="B45" s="37" t="s">
        <v>54</v>
      </c>
      <c r="C45" s="37"/>
      <c r="D45" s="25"/>
      <c r="E45" s="25"/>
      <c r="F45" s="25"/>
      <c r="G45" s="25"/>
      <c r="H45" s="25"/>
      <c r="I45" s="38"/>
    </row>
    <row r="46" spans="2:9" ht="12.75">
      <c r="B46" s="39" t="s">
        <v>7</v>
      </c>
      <c r="C46" s="162" t="s">
        <v>4</v>
      </c>
      <c r="D46" s="163"/>
      <c r="E46" s="163"/>
      <c r="F46" s="163"/>
      <c r="G46" s="163"/>
      <c r="H46" s="135"/>
      <c r="I46" s="39" t="s">
        <v>8</v>
      </c>
    </row>
    <row r="47" spans="2:9" ht="12.75">
      <c r="B47" s="40"/>
      <c r="C47" s="159"/>
      <c r="D47" s="160"/>
      <c r="E47" s="160"/>
      <c r="F47" s="160"/>
      <c r="G47" s="160"/>
      <c r="H47" s="161"/>
      <c r="I47" s="20"/>
    </row>
    <row r="48" spans="2:9" ht="12.75">
      <c r="B48" s="40"/>
      <c r="C48" s="159"/>
      <c r="D48" s="160"/>
      <c r="E48" s="160"/>
      <c r="F48" s="160"/>
      <c r="G48" s="160"/>
      <c r="H48" s="161"/>
      <c r="I48" s="6"/>
    </row>
    <row r="49" spans="2:9" ht="12.75">
      <c r="B49" s="40"/>
      <c r="C49" s="136"/>
      <c r="D49" s="137"/>
      <c r="E49" s="137"/>
      <c r="F49" s="137"/>
      <c r="G49" s="137"/>
      <c r="H49" s="134"/>
      <c r="I49" s="20"/>
    </row>
    <row r="50" spans="2:9" ht="12.75">
      <c r="B50" s="43"/>
      <c r="C50" s="136"/>
      <c r="D50" s="137"/>
      <c r="E50" s="137"/>
      <c r="F50" s="137"/>
      <c r="G50" s="137"/>
      <c r="H50" s="134"/>
      <c r="I50" s="9"/>
    </row>
    <row r="51" spans="2:9" ht="12.75">
      <c r="B51" s="41"/>
      <c r="C51" s="136"/>
      <c r="D51" s="137"/>
      <c r="E51" s="137"/>
      <c r="F51" s="137"/>
      <c r="G51" s="137"/>
      <c r="H51" s="134"/>
      <c r="I51" s="23"/>
    </row>
    <row r="52" spans="2:9" ht="12.75">
      <c r="B52" s="26"/>
      <c r="C52" s="25"/>
      <c r="D52" s="25"/>
      <c r="E52" s="25"/>
      <c r="F52" s="25"/>
      <c r="G52" s="167" t="s">
        <v>46</v>
      </c>
      <c r="H52" s="168"/>
      <c r="I52" s="10">
        <f>SUM(I47:I51)</f>
        <v>0</v>
      </c>
    </row>
    <row r="53" spans="2:9" ht="12.75">
      <c r="B53" s="37" t="s">
        <v>55</v>
      </c>
      <c r="C53" s="25"/>
      <c r="D53" s="25"/>
      <c r="E53" s="25"/>
      <c r="F53" s="25"/>
      <c r="G53" s="25"/>
      <c r="H53" s="25"/>
      <c r="I53" s="38"/>
    </row>
    <row r="54" spans="2:9" ht="12.75">
      <c r="B54" s="39" t="s">
        <v>7</v>
      </c>
      <c r="C54" s="162" t="s">
        <v>4</v>
      </c>
      <c r="D54" s="163"/>
      <c r="E54" s="163"/>
      <c r="F54" s="163"/>
      <c r="G54" s="163"/>
      <c r="H54" s="135"/>
      <c r="I54" s="39" t="s">
        <v>8</v>
      </c>
    </row>
    <row r="55" spans="2:9" ht="12.75">
      <c r="B55" s="40"/>
      <c r="C55" s="164"/>
      <c r="D55" s="165"/>
      <c r="E55" s="165"/>
      <c r="F55" s="165"/>
      <c r="G55" s="165"/>
      <c r="H55" s="166"/>
      <c r="I55" s="20"/>
    </row>
    <row r="56" spans="2:9" ht="12.75">
      <c r="B56" s="43"/>
      <c r="C56" s="164"/>
      <c r="D56" s="165"/>
      <c r="E56" s="165"/>
      <c r="F56" s="165"/>
      <c r="G56" s="165"/>
      <c r="H56" s="166"/>
      <c r="I56" s="9"/>
    </row>
    <row r="57" spans="2:9" ht="12.75">
      <c r="B57" s="43"/>
      <c r="C57" s="164"/>
      <c r="D57" s="165"/>
      <c r="E57" s="165"/>
      <c r="F57" s="165"/>
      <c r="G57" s="165"/>
      <c r="H57" s="166"/>
      <c r="I57" s="9"/>
    </row>
    <row r="58" spans="2:9" ht="12.75">
      <c r="B58" s="43"/>
      <c r="C58" s="164"/>
      <c r="D58" s="165"/>
      <c r="E58" s="165"/>
      <c r="F58" s="165"/>
      <c r="G58" s="165"/>
      <c r="H58" s="166"/>
      <c r="I58" s="9"/>
    </row>
    <row r="59" spans="2:9" ht="12.75">
      <c r="B59" s="43"/>
      <c r="C59" s="164"/>
      <c r="D59" s="165"/>
      <c r="E59" s="165"/>
      <c r="F59" s="165"/>
      <c r="G59" s="165"/>
      <c r="H59" s="166"/>
      <c r="I59" s="9"/>
    </row>
    <row r="60" spans="2:9" ht="12.75">
      <c r="B60" s="25"/>
      <c r="C60" s="25"/>
      <c r="D60" s="25"/>
      <c r="E60" s="25"/>
      <c r="F60" s="25"/>
      <c r="G60" s="167" t="s">
        <v>46</v>
      </c>
      <c r="H60" s="168"/>
      <c r="I60" s="10">
        <f>SUM(I55:I59)</f>
        <v>0</v>
      </c>
    </row>
  </sheetData>
  <sheetProtection/>
  <mergeCells count="49">
    <mergeCell ref="G60:H60"/>
    <mergeCell ref="C54:H54"/>
    <mergeCell ref="C55:H55"/>
    <mergeCell ref="C56:H56"/>
    <mergeCell ref="C57:H57"/>
    <mergeCell ref="C58:H58"/>
    <mergeCell ref="C59:H59"/>
    <mergeCell ref="C40:H40"/>
    <mergeCell ref="G42:H42"/>
    <mergeCell ref="C48:H48"/>
    <mergeCell ref="C50:H50"/>
    <mergeCell ref="C51:H51"/>
    <mergeCell ref="G52:H52"/>
    <mergeCell ref="C49:H49"/>
    <mergeCell ref="C28:H28"/>
    <mergeCell ref="C46:H46"/>
    <mergeCell ref="C47:H47"/>
    <mergeCell ref="G29:H29"/>
    <mergeCell ref="C36:H36"/>
    <mergeCell ref="G37:H37"/>
    <mergeCell ref="C34:H34"/>
    <mergeCell ref="C35:H35"/>
    <mergeCell ref="C33:H33"/>
    <mergeCell ref="C26:H26"/>
    <mergeCell ref="B3:I3"/>
    <mergeCell ref="B21:I21"/>
    <mergeCell ref="B44:I44"/>
    <mergeCell ref="C41:H41"/>
    <mergeCell ref="C32:H32"/>
    <mergeCell ref="G19:H19"/>
    <mergeCell ref="C9:H9"/>
    <mergeCell ref="C31:H31"/>
    <mergeCell ref="C39:H39"/>
    <mergeCell ref="C10:H10"/>
    <mergeCell ref="C16:H16"/>
    <mergeCell ref="C17:H17"/>
    <mergeCell ref="C27:H27"/>
    <mergeCell ref="C23:H23"/>
    <mergeCell ref="C24:H24"/>
    <mergeCell ref="C25:H25"/>
    <mergeCell ref="C18:H18"/>
    <mergeCell ref="C15:H15"/>
    <mergeCell ref="C14:H14"/>
    <mergeCell ref="G11:H11"/>
    <mergeCell ref="C13:H13"/>
    <mergeCell ref="C6:H6"/>
    <mergeCell ref="C7:H7"/>
    <mergeCell ref="C5:H5"/>
    <mergeCell ref="C8:H8"/>
  </mergeCells>
  <printOptions horizontalCentered="1"/>
  <pageMargins left="0.3937007874015748" right="0.3937007874015748"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B2:G37"/>
  <sheetViews>
    <sheetView showGridLines="0" zoomScalePageLayoutView="0" workbookViewId="0" topLeftCell="A18">
      <selection activeCell="B4" sqref="B4"/>
    </sheetView>
  </sheetViews>
  <sheetFormatPr defaultColWidth="9.140625" defaultRowHeight="12.75"/>
  <cols>
    <col min="2" max="2" width="29.00390625" style="0" customWidth="1"/>
    <col min="3" max="3" width="19.421875" style="0" customWidth="1"/>
    <col min="4" max="4" width="18.57421875" style="0" customWidth="1"/>
    <col min="5" max="5" width="14.140625" style="0" customWidth="1"/>
    <col min="6" max="6" width="12.7109375" style="0" customWidth="1"/>
    <col min="7" max="7" width="15.140625" style="0" customWidth="1"/>
  </cols>
  <sheetData>
    <row r="2" ht="12.75">
      <c r="B2" s="37" t="s">
        <v>217</v>
      </c>
    </row>
    <row r="3" spans="2:5" ht="12.75">
      <c r="B3" s="170" t="s">
        <v>74</v>
      </c>
      <c r="C3" s="170"/>
      <c r="D3" s="170"/>
      <c r="E3" s="170"/>
    </row>
    <row r="5" spans="2:5" ht="12.75">
      <c r="B5" s="33" t="s">
        <v>62</v>
      </c>
      <c r="C5" s="46"/>
      <c r="D5" s="46"/>
      <c r="E5" s="35"/>
    </row>
    <row r="6" spans="2:5" ht="12.75">
      <c r="B6" s="47" t="s">
        <v>37</v>
      </c>
      <c r="C6" s="57" t="s">
        <v>72</v>
      </c>
      <c r="D6" s="57" t="s">
        <v>73</v>
      </c>
      <c r="E6" s="39" t="s">
        <v>64</v>
      </c>
    </row>
    <row r="7" spans="2:5" ht="12.75">
      <c r="B7" s="13"/>
      <c r="C7" s="9"/>
      <c r="D7" s="9"/>
      <c r="E7" s="9">
        <f>SUM(C7:D7)</f>
        <v>0</v>
      </c>
    </row>
    <row r="8" spans="2:5" ht="12.75">
      <c r="B8" s="13"/>
      <c r="C8" s="9"/>
      <c r="D8" s="9"/>
      <c r="E8" s="9">
        <f>SUM(C8:D8)</f>
        <v>0</v>
      </c>
    </row>
    <row r="9" spans="2:5" ht="12.75">
      <c r="B9" s="13"/>
      <c r="C9" s="9"/>
      <c r="D9" s="9"/>
      <c r="E9" s="9">
        <f>SUM(C9:D9)</f>
        <v>0</v>
      </c>
    </row>
    <row r="10" spans="2:5" ht="12.75">
      <c r="B10" s="13"/>
      <c r="C10" s="9"/>
      <c r="D10" s="9"/>
      <c r="E10" s="9">
        <f>SUM(C10:D10)</f>
        <v>0</v>
      </c>
    </row>
    <row r="11" spans="2:5" ht="12.75">
      <c r="B11" s="13"/>
      <c r="C11" s="9"/>
      <c r="D11" s="9"/>
      <c r="E11" s="9">
        <f>SUM(C11:D11)</f>
        <v>0</v>
      </c>
    </row>
    <row r="12" spans="2:5" ht="12.75">
      <c r="B12" s="3" t="s">
        <v>67</v>
      </c>
      <c r="C12" s="10">
        <f>SUM(C7:C11)</f>
        <v>0</v>
      </c>
      <c r="D12" s="10">
        <f>SUM(D7:D11)</f>
        <v>0</v>
      </c>
      <c r="E12" s="10">
        <f>SUM(E7:E11)</f>
        <v>0</v>
      </c>
    </row>
    <row r="13" spans="2:5" ht="12.75">
      <c r="B13" s="3" t="s">
        <v>33</v>
      </c>
      <c r="C13" s="10"/>
      <c r="D13" s="10"/>
      <c r="E13" s="10">
        <f>SUM(E8:E12)</f>
        <v>0</v>
      </c>
    </row>
    <row r="14" spans="2:5" ht="12.75">
      <c r="B14" s="3" t="s">
        <v>68</v>
      </c>
      <c r="C14" s="10">
        <f>SUM(C12:C13)</f>
        <v>0</v>
      </c>
      <c r="D14" s="10">
        <f>SUM(D12:D13)</f>
        <v>0</v>
      </c>
      <c r="E14" s="10">
        <f>SUM(E12:E13)</f>
        <v>0</v>
      </c>
    </row>
    <row r="15" spans="2:5" s="62" customFormat="1" ht="12.75">
      <c r="B15" s="64"/>
      <c r="C15" s="45"/>
      <c r="D15" s="45"/>
      <c r="E15" s="45"/>
    </row>
    <row r="16" spans="2:7" ht="12.75">
      <c r="B16" s="171" t="s">
        <v>63</v>
      </c>
      <c r="C16" s="171"/>
      <c r="D16" s="171"/>
      <c r="E16" s="171"/>
      <c r="F16" s="171"/>
      <c r="G16" s="171"/>
    </row>
    <row r="17" spans="2:7" ht="12.75">
      <c r="B17" s="60" t="s">
        <v>53</v>
      </c>
      <c r="C17" s="31" t="s">
        <v>72</v>
      </c>
      <c r="D17" s="31" t="s">
        <v>73</v>
      </c>
      <c r="E17" s="50" t="s">
        <v>76</v>
      </c>
      <c r="F17" s="50" t="s">
        <v>77</v>
      </c>
      <c r="G17" s="50" t="s">
        <v>64</v>
      </c>
    </row>
    <row r="18" spans="2:7" ht="12.75">
      <c r="B18" s="51" t="s">
        <v>19</v>
      </c>
      <c r="C18" s="52"/>
      <c r="D18" s="51"/>
      <c r="E18" s="61"/>
      <c r="F18" s="61"/>
      <c r="G18" s="9">
        <f aca="true" t="shared" si="0" ref="G18:G23">SUM(C18:F18)</f>
        <v>0</v>
      </c>
    </row>
    <row r="19" spans="2:7" ht="12.75">
      <c r="B19" s="51" t="s">
        <v>60</v>
      </c>
      <c r="C19" s="52"/>
      <c r="D19" s="51"/>
      <c r="E19" s="61"/>
      <c r="F19" s="61"/>
      <c r="G19" s="9">
        <f t="shared" si="0"/>
        <v>0</v>
      </c>
    </row>
    <row r="20" spans="2:7" ht="12.75">
      <c r="B20" s="51" t="s">
        <v>20</v>
      </c>
      <c r="C20" s="52"/>
      <c r="D20" s="51"/>
      <c r="E20" s="61"/>
      <c r="F20" s="61"/>
      <c r="G20" s="9">
        <f t="shared" si="0"/>
        <v>0</v>
      </c>
    </row>
    <row r="21" spans="2:7" ht="12.75">
      <c r="B21" s="51" t="s">
        <v>21</v>
      </c>
      <c r="C21" s="52"/>
      <c r="D21" s="51"/>
      <c r="E21" s="61"/>
      <c r="F21" s="61"/>
      <c r="G21" s="9">
        <f t="shared" si="0"/>
        <v>0</v>
      </c>
    </row>
    <row r="22" spans="2:7" ht="12.75">
      <c r="B22" s="51" t="s">
        <v>22</v>
      </c>
      <c r="C22" s="52"/>
      <c r="D22" s="51"/>
      <c r="E22" s="61"/>
      <c r="F22" s="61"/>
      <c r="G22" s="9">
        <f t="shared" si="0"/>
        <v>0</v>
      </c>
    </row>
    <row r="23" spans="2:7" ht="12.75">
      <c r="B23" s="13" t="s">
        <v>31</v>
      </c>
      <c r="C23" s="52"/>
      <c r="D23" s="51"/>
      <c r="E23" s="61"/>
      <c r="F23" s="61"/>
      <c r="G23" s="9">
        <f t="shared" si="0"/>
        <v>0</v>
      </c>
    </row>
    <row r="24" spans="2:7" ht="12.75">
      <c r="B24" s="65" t="s">
        <v>75</v>
      </c>
      <c r="C24" s="49">
        <f>SUM(C18:C23)</f>
        <v>0</v>
      </c>
      <c r="D24" s="49">
        <f>SUM(D18:D23)</f>
        <v>0</v>
      </c>
      <c r="E24" s="49">
        <f>SUM(E18:E23)</f>
        <v>0</v>
      </c>
      <c r="F24" s="49">
        <f>SUM(F18:F23)</f>
        <v>0</v>
      </c>
      <c r="G24" s="49">
        <f>SUM(G18:G23)</f>
        <v>0</v>
      </c>
    </row>
    <row r="25" spans="2:7" s="62" customFormat="1" ht="12.75">
      <c r="B25" s="27"/>
      <c r="C25" s="63"/>
      <c r="D25" s="63"/>
      <c r="G25" s="63"/>
    </row>
    <row r="26" spans="2:5" ht="12.75">
      <c r="B26" s="172" t="s">
        <v>71</v>
      </c>
      <c r="C26" s="173"/>
      <c r="D26" s="173"/>
      <c r="E26" s="174"/>
    </row>
    <row r="27" spans="2:5" ht="12.75">
      <c r="B27" s="14" t="s">
        <v>16</v>
      </c>
      <c r="C27" s="23"/>
      <c r="D27" s="23"/>
      <c r="E27" s="23">
        <f>SUM(C27:D27)</f>
        <v>0</v>
      </c>
    </row>
    <row r="28" spans="2:5" ht="12.75">
      <c r="B28" s="13" t="s">
        <v>17</v>
      </c>
      <c r="C28" s="9"/>
      <c r="D28" s="9"/>
      <c r="E28" s="23">
        <f>SUM(C28:D28)</f>
        <v>0</v>
      </c>
    </row>
    <row r="29" spans="2:5" ht="12.75">
      <c r="B29" s="13" t="s">
        <v>18</v>
      </c>
      <c r="C29" s="9"/>
      <c r="D29" s="9"/>
      <c r="E29" s="23">
        <f>SUM(C29:D29)</f>
        <v>0</v>
      </c>
    </row>
    <row r="30" spans="2:5" ht="12.75">
      <c r="B30" s="6" t="s">
        <v>38</v>
      </c>
      <c r="C30" s="9"/>
      <c r="D30" s="9"/>
      <c r="E30" s="23">
        <f>SUM(C30:D30)</f>
        <v>0</v>
      </c>
    </row>
    <row r="31" spans="2:5" ht="12.75">
      <c r="B31" s="13" t="s">
        <v>61</v>
      </c>
      <c r="C31" s="9"/>
      <c r="D31" s="9"/>
      <c r="E31" s="23">
        <f>SUM(C31:D31)</f>
        <v>0</v>
      </c>
    </row>
    <row r="32" spans="2:5" ht="12.75">
      <c r="B32" s="48" t="s">
        <v>69</v>
      </c>
      <c r="C32" s="10">
        <f>SUM(C27:C31)</f>
        <v>0</v>
      </c>
      <c r="D32" s="10">
        <f>SUM(D27:D31)</f>
        <v>0</v>
      </c>
      <c r="E32" s="10">
        <f>SUM(E27:E31)</f>
        <v>0</v>
      </c>
    </row>
    <row r="33" spans="2:5" ht="12.75">
      <c r="B33" s="53" t="s">
        <v>65</v>
      </c>
      <c r="C33" s="32">
        <f>SUM(C32+C24+C14)</f>
        <v>0</v>
      </c>
      <c r="D33" s="32">
        <f>SUM(D32+D24+D14)</f>
        <v>0</v>
      </c>
      <c r="E33" s="32">
        <f>SUM(E32+G24+E14)</f>
        <v>0</v>
      </c>
    </row>
    <row r="34" spans="2:5" ht="12.75">
      <c r="B34" s="54" t="s">
        <v>66</v>
      </c>
      <c r="C34" s="58" t="e">
        <f>C33/C35</f>
        <v>#DIV/0!</v>
      </c>
      <c r="D34" s="58" t="e">
        <f>D33/D35</f>
        <v>#DIV/0!</v>
      </c>
      <c r="E34" s="32"/>
    </row>
    <row r="35" spans="2:5" ht="12.75">
      <c r="B35" s="54" t="s">
        <v>70</v>
      </c>
      <c r="C35" s="59">
        <v>0</v>
      </c>
      <c r="D35" s="59">
        <v>0</v>
      </c>
      <c r="E35" s="13"/>
    </row>
    <row r="36" spans="2:5" ht="12.75">
      <c r="B36" s="55"/>
      <c r="C36" s="38"/>
      <c r="D36" s="25"/>
      <c r="E36" s="25"/>
    </row>
    <row r="37" spans="2:5" ht="12.75">
      <c r="B37" s="25"/>
      <c r="C37" s="38"/>
      <c r="D37" s="56"/>
      <c r="E37" s="25"/>
    </row>
  </sheetData>
  <sheetProtection/>
  <mergeCells count="3">
    <mergeCell ref="B3:E3"/>
    <mergeCell ref="B16:G16"/>
    <mergeCell ref="B26:E26"/>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2:H29"/>
  <sheetViews>
    <sheetView showGridLines="0" zoomScalePageLayoutView="0" workbookViewId="0" topLeftCell="A1">
      <selection activeCell="B4" sqref="B4:G4"/>
    </sheetView>
  </sheetViews>
  <sheetFormatPr defaultColWidth="9.140625" defaultRowHeight="12.75"/>
  <cols>
    <col min="2" max="2" width="24.00390625" style="0" customWidth="1"/>
    <col min="3" max="3" width="11.7109375" style="0" customWidth="1"/>
    <col min="4" max="6" width="12.140625" style="0" customWidth="1"/>
    <col min="7" max="7" width="13.140625" style="0" customWidth="1"/>
    <col min="8" max="8" width="11.57421875" style="0" customWidth="1"/>
  </cols>
  <sheetData>
    <row r="2" ht="12.75">
      <c r="B2" s="37" t="s">
        <v>218</v>
      </c>
    </row>
    <row r="4" spans="2:7" ht="12.75">
      <c r="B4" s="162" t="s">
        <v>80</v>
      </c>
      <c r="C4" s="163"/>
      <c r="D4" s="163"/>
      <c r="E4" s="163"/>
      <c r="F4" s="163"/>
      <c r="G4" s="135"/>
    </row>
    <row r="5" spans="2:7" ht="12.75">
      <c r="B5" s="68" t="s">
        <v>84</v>
      </c>
      <c r="C5" s="68" t="s">
        <v>82</v>
      </c>
      <c r="D5" s="68" t="s">
        <v>85</v>
      </c>
      <c r="E5" s="68" t="s">
        <v>98</v>
      </c>
      <c r="F5" s="68" t="s">
        <v>86</v>
      </c>
      <c r="G5" s="68" t="s">
        <v>83</v>
      </c>
    </row>
    <row r="6" spans="2:7" ht="12.75">
      <c r="B6" s="22"/>
      <c r="C6" s="22"/>
      <c r="D6" s="66"/>
      <c r="E6" s="66"/>
      <c r="F6" s="66"/>
      <c r="G6" s="9"/>
    </row>
    <row r="7" spans="2:7" ht="12.75">
      <c r="B7" s="22"/>
      <c r="C7" s="22"/>
      <c r="D7" s="66"/>
      <c r="E7" s="66"/>
      <c r="F7" s="66"/>
      <c r="G7" s="9"/>
    </row>
    <row r="8" spans="2:7" ht="12.75">
      <c r="B8" s="13"/>
      <c r="C8" s="14"/>
      <c r="D8" s="66"/>
      <c r="E8" s="66"/>
      <c r="F8" s="66"/>
      <c r="G8" s="9"/>
    </row>
    <row r="9" spans="2:7" ht="12.75">
      <c r="B9" s="13"/>
      <c r="C9" s="13"/>
      <c r="D9" s="67"/>
      <c r="E9" s="67"/>
      <c r="F9" s="67"/>
      <c r="G9" s="9"/>
    </row>
    <row r="10" spans="2:7" ht="12.75">
      <c r="B10" s="13"/>
      <c r="C10" s="13"/>
      <c r="D10" s="67"/>
      <c r="E10" s="67"/>
      <c r="F10" s="67"/>
      <c r="G10" s="9"/>
    </row>
    <row r="11" spans="2:7" ht="12.75">
      <c r="B11" s="3" t="s">
        <v>87</v>
      </c>
      <c r="C11" s="50">
        <f>SUM(C6:C10)</f>
        <v>0</v>
      </c>
      <c r="D11" s="10">
        <f>SUM(D6:D10)</f>
        <v>0</v>
      </c>
      <c r="E11" s="10">
        <f>SUM(E6:E10)</f>
        <v>0</v>
      </c>
      <c r="F11" s="10">
        <f>SUM(F6:F10)</f>
        <v>0</v>
      </c>
      <c r="G11" s="10">
        <f>SUM(G6:G10)</f>
        <v>0</v>
      </c>
    </row>
    <row r="12" spans="2:7" ht="12.75">
      <c r="B12" s="28"/>
      <c r="C12" s="28"/>
      <c r="D12" s="29"/>
      <c r="E12" s="29"/>
      <c r="F12" s="29"/>
      <c r="G12" s="29"/>
    </row>
    <row r="13" spans="2:8" ht="12.75">
      <c r="B13" s="156" t="s">
        <v>81</v>
      </c>
      <c r="C13" s="156"/>
      <c r="D13" s="156"/>
      <c r="E13" s="156"/>
      <c r="F13" s="156"/>
      <c r="G13" s="156"/>
      <c r="H13" s="156"/>
    </row>
    <row r="14" spans="2:8" ht="12.75">
      <c r="B14" s="68" t="s">
        <v>84</v>
      </c>
      <c r="C14" s="68" t="s">
        <v>82</v>
      </c>
      <c r="D14" s="68" t="s">
        <v>85</v>
      </c>
      <c r="E14" s="68" t="s">
        <v>88</v>
      </c>
      <c r="F14" s="68" t="s">
        <v>98</v>
      </c>
      <c r="G14" s="68" t="s">
        <v>86</v>
      </c>
      <c r="H14" s="68" t="s">
        <v>83</v>
      </c>
    </row>
    <row r="15" spans="2:8" ht="12.75">
      <c r="B15" s="22"/>
      <c r="C15" s="22"/>
      <c r="D15" s="66"/>
      <c r="E15" s="66"/>
      <c r="F15" s="66"/>
      <c r="G15" s="66"/>
      <c r="H15" s="9"/>
    </row>
    <row r="16" spans="2:8" ht="12.75">
      <c r="B16" s="22"/>
      <c r="C16" s="22"/>
      <c r="D16" s="66"/>
      <c r="E16" s="66"/>
      <c r="F16" s="66"/>
      <c r="G16" s="66"/>
      <c r="H16" s="9"/>
    </row>
    <row r="17" spans="2:8" ht="12.75">
      <c r="B17" s="13"/>
      <c r="C17" s="14"/>
      <c r="D17" s="66"/>
      <c r="E17" s="66"/>
      <c r="F17" s="66"/>
      <c r="G17" s="66"/>
      <c r="H17" s="9"/>
    </row>
    <row r="18" spans="2:8" ht="12.75">
      <c r="B18" s="13"/>
      <c r="C18" s="13"/>
      <c r="D18" s="67"/>
      <c r="E18" s="67"/>
      <c r="F18" s="67"/>
      <c r="G18" s="67"/>
      <c r="H18" s="9"/>
    </row>
    <row r="19" spans="2:8" ht="12.75">
      <c r="B19" s="13"/>
      <c r="C19" s="13"/>
      <c r="D19" s="67"/>
      <c r="E19" s="67"/>
      <c r="F19" s="67"/>
      <c r="G19" s="67"/>
      <c r="H19" s="9"/>
    </row>
    <row r="20" spans="2:8" ht="12.75">
      <c r="B20" s="3" t="s">
        <v>87</v>
      </c>
      <c r="C20" s="50">
        <f aca="true" t="shared" si="0" ref="C20:H20">SUM(C15:C19)</f>
        <v>0</v>
      </c>
      <c r="D20" s="10">
        <f t="shared" si="0"/>
        <v>0</v>
      </c>
      <c r="E20" s="10">
        <f t="shared" si="0"/>
        <v>0</v>
      </c>
      <c r="F20" s="10">
        <f t="shared" si="0"/>
        <v>0</v>
      </c>
      <c r="G20" s="10">
        <f t="shared" si="0"/>
        <v>0</v>
      </c>
      <c r="H20" s="10">
        <f t="shared" si="0"/>
        <v>0</v>
      </c>
    </row>
    <row r="22" spans="2:7" ht="12.75">
      <c r="B22" s="162" t="s">
        <v>89</v>
      </c>
      <c r="C22" s="163"/>
      <c r="D22" s="163"/>
      <c r="E22" s="163"/>
      <c r="F22" s="135"/>
      <c r="G22" s="69"/>
    </row>
    <row r="23" spans="2:6" ht="12.75">
      <c r="B23" s="68" t="s">
        <v>90</v>
      </c>
      <c r="C23" s="68" t="s">
        <v>91</v>
      </c>
      <c r="D23" s="68" t="s">
        <v>89</v>
      </c>
      <c r="E23" s="68" t="s">
        <v>98</v>
      </c>
      <c r="F23" s="68" t="s">
        <v>83</v>
      </c>
    </row>
    <row r="24" spans="2:6" ht="12.75">
      <c r="B24" s="22"/>
      <c r="C24" s="70"/>
      <c r="D24" s="66"/>
      <c r="E24" s="66"/>
      <c r="F24" s="9"/>
    </row>
    <row r="25" spans="2:6" ht="12.75">
      <c r="B25" s="22"/>
      <c r="C25" s="70"/>
      <c r="D25" s="66"/>
      <c r="E25" s="66"/>
      <c r="F25" s="9"/>
    </row>
    <row r="26" spans="2:6" ht="12.75">
      <c r="B26" s="13"/>
      <c r="C26" s="42"/>
      <c r="D26" s="66"/>
      <c r="E26" s="66"/>
      <c r="F26" s="9"/>
    </row>
    <row r="27" spans="2:6" ht="12.75">
      <c r="B27" s="13"/>
      <c r="C27" s="44"/>
      <c r="D27" s="67"/>
      <c r="E27" s="67"/>
      <c r="F27" s="9"/>
    </row>
    <row r="28" spans="2:6" ht="12.75">
      <c r="B28" s="13"/>
      <c r="C28" s="44"/>
      <c r="D28" s="67"/>
      <c r="E28" s="67"/>
      <c r="F28" s="9"/>
    </row>
    <row r="29" spans="2:6" ht="12.75">
      <c r="B29" s="157" t="s">
        <v>87</v>
      </c>
      <c r="C29" s="158"/>
      <c r="D29" s="10">
        <f>SUM(D24:D28)</f>
        <v>0</v>
      </c>
      <c r="E29" s="10">
        <f>SUM(E24:E28)</f>
        <v>0</v>
      </c>
      <c r="F29" s="10">
        <f>SUM(F24:F28)</f>
        <v>0</v>
      </c>
    </row>
  </sheetData>
  <sheetProtection/>
  <mergeCells count="4">
    <mergeCell ref="B29:C29"/>
    <mergeCell ref="B4:G4"/>
    <mergeCell ref="B13:H13"/>
    <mergeCell ref="B22:F2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G24"/>
  <sheetViews>
    <sheetView showGridLines="0" zoomScalePageLayoutView="0" workbookViewId="0" topLeftCell="A1">
      <selection activeCell="F17" sqref="F17"/>
    </sheetView>
  </sheetViews>
  <sheetFormatPr defaultColWidth="9.140625" defaultRowHeight="12.75"/>
  <cols>
    <col min="2" max="2" width="23.7109375" style="0" customWidth="1"/>
    <col min="3" max="3" width="12.8515625" style="0" customWidth="1"/>
    <col min="4" max="4" width="11.00390625" style="0" customWidth="1"/>
    <col min="5" max="5" width="10.7109375" style="0" customWidth="1"/>
    <col min="7" max="7" width="11.8515625" style="0" customWidth="1"/>
  </cols>
  <sheetData>
    <row r="2" ht="12.75">
      <c r="B2" s="37" t="s">
        <v>219</v>
      </c>
    </row>
    <row r="4" spans="2:7" ht="12.75">
      <c r="B4" s="175" t="s">
        <v>96</v>
      </c>
      <c r="C4" s="175"/>
      <c r="D4" s="175"/>
      <c r="E4" s="175"/>
      <c r="F4" s="175"/>
      <c r="G4" s="175"/>
    </row>
    <row r="5" spans="2:7" ht="12.75">
      <c r="B5" s="1"/>
      <c r="C5" s="80"/>
      <c r="D5" s="80"/>
      <c r="E5" s="80"/>
      <c r="F5" s="80"/>
      <c r="G5" s="80"/>
    </row>
    <row r="6" spans="2:7" ht="12.75">
      <c r="B6" s="162" t="s">
        <v>97</v>
      </c>
      <c r="C6" s="163"/>
      <c r="D6" s="163"/>
      <c r="E6" s="163"/>
      <c r="F6" s="163"/>
      <c r="G6" s="135"/>
    </row>
    <row r="7" spans="2:7" ht="12.75">
      <c r="B7" s="68" t="s">
        <v>84</v>
      </c>
      <c r="C7" s="68" t="s">
        <v>82</v>
      </c>
      <c r="D7" s="68" t="s">
        <v>85</v>
      </c>
      <c r="E7" s="68" t="s">
        <v>98</v>
      </c>
      <c r="F7" s="68" t="s">
        <v>86</v>
      </c>
      <c r="G7" s="68" t="s">
        <v>83</v>
      </c>
    </row>
    <row r="8" spans="2:7" ht="12.75">
      <c r="B8" s="41"/>
      <c r="C8" s="41"/>
      <c r="D8" s="81"/>
      <c r="E8" s="81"/>
      <c r="F8" s="81"/>
      <c r="G8" s="82"/>
    </row>
    <row r="9" spans="2:7" ht="12.75">
      <c r="B9" s="41"/>
      <c r="C9" s="41"/>
      <c r="D9" s="81"/>
      <c r="E9" s="81"/>
      <c r="F9" s="81"/>
      <c r="G9" s="82"/>
    </row>
    <row r="10" spans="2:7" ht="12.75">
      <c r="B10" s="43"/>
      <c r="C10" s="41"/>
      <c r="D10" s="81"/>
      <c r="E10" s="81"/>
      <c r="F10" s="81"/>
      <c r="G10" s="82"/>
    </row>
    <row r="11" spans="2:7" ht="12.75">
      <c r="B11" s="43"/>
      <c r="C11" s="43"/>
      <c r="D11" s="83"/>
      <c r="E11" s="83"/>
      <c r="F11" s="83"/>
      <c r="G11" s="82"/>
    </row>
    <row r="12" spans="2:7" ht="12.75">
      <c r="B12" s="43"/>
      <c r="C12" s="43"/>
      <c r="D12" s="83"/>
      <c r="E12" s="83"/>
      <c r="F12" s="83"/>
      <c r="G12" s="82"/>
    </row>
    <row r="13" spans="2:7" ht="12.75">
      <c r="B13" s="50" t="s">
        <v>87</v>
      </c>
      <c r="C13" s="50">
        <f>SUM(C8:C12)</f>
        <v>0</v>
      </c>
      <c r="D13" s="84">
        <f>SUM(D8:D12)</f>
        <v>0</v>
      </c>
      <c r="E13" s="84">
        <f>SUM(E8:E12)</f>
        <v>0</v>
      </c>
      <c r="F13" s="84">
        <f>SUM(F8:F12)</f>
        <v>0</v>
      </c>
      <c r="G13" s="84">
        <f>SUM(G8:G12)</f>
        <v>0</v>
      </c>
    </row>
    <row r="14" spans="2:7" ht="12.75">
      <c r="B14" s="80"/>
      <c r="C14" s="80"/>
      <c r="D14" s="80"/>
      <c r="E14" s="80"/>
      <c r="F14" s="80"/>
      <c r="G14" s="80"/>
    </row>
    <row r="15" spans="2:7" ht="12.75">
      <c r="B15" s="175" t="s">
        <v>79</v>
      </c>
      <c r="C15" s="175"/>
      <c r="D15" s="80"/>
      <c r="E15" s="80"/>
      <c r="F15" s="80"/>
      <c r="G15" s="80"/>
    </row>
    <row r="16" spans="2:7" ht="12.75">
      <c r="B16" s="1"/>
      <c r="C16" s="80"/>
      <c r="D16" s="80"/>
      <c r="E16" s="80"/>
      <c r="F16" s="80"/>
      <c r="G16" s="80"/>
    </row>
    <row r="17" spans="2:7" ht="12.75">
      <c r="B17" s="1" t="s">
        <v>94</v>
      </c>
      <c r="C17" s="80"/>
      <c r="D17" s="80"/>
      <c r="E17" s="80"/>
      <c r="F17" s="80"/>
      <c r="G17" s="80"/>
    </row>
    <row r="18" spans="2:7" ht="12.75">
      <c r="B18" s="85" t="s">
        <v>78</v>
      </c>
      <c r="C18" s="85"/>
      <c r="D18" s="80"/>
      <c r="E18" s="80"/>
      <c r="F18" s="80"/>
      <c r="G18" s="80"/>
    </row>
    <row r="19" spans="2:7" ht="12.75">
      <c r="B19" s="85" t="s">
        <v>92</v>
      </c>
      <c r="C19" s="85">
        <v>44</v>
      </c>
      <c r="D19" s="80"/>
      <c r="E19" s="80"/>
      <c r="F19" s="80"/>
      <c r="G19" s="80"/>
    </row>
    <row r="20" spans="2:7" ht="12.75">
      <c r="B20" s="85" t="s">
        <v>93</v>
      </c>
      <c r="C20" s="85">
        <f>C18*C19</f>
        <v>0</v>
      </c>
      <c r="D20" s="80"/>
      <c r="E20" s="80"/>
      <c r="F20" s="80"/>
      <c r="G20" s="80"/>
    </row>
    <row r="21" spans="2:7" ht="12.75">
      <c r="B21" s="80"/>
      <c r="C21" s="80"/>
      <c r="D21" s="80"/>
      <c r="E21" s="80"/>
      <c r="F21" s="80"/>
      <c r="G21" s="80"/>
    </row>
    <row r="22" spans="2:7" ht="12.75">
      <c r="B22" s="113" t="s">
        <v>95</v>
      </c>
      <c r="C22" s="80"/>
      <c r="D22" s="80"/>
      <c r="E22" s="80"/>
      <c r="F22" s="80"/>
      <c r="G22" s="80"/>
    </row>
    <row r="23" spans="2:7" ht="12.75">
      <c r="B23" s="80"/>
      <c r="C23" s="80"/>
      <c r="D23" s="80"/>
      <c r="E23" s="80"/>
      <c r="F23" s="80"/>
      <c r="G23" s="80"/>
    </row>
    <row r="24" spans="2:7" ht="12.75">
      <c r="B24" s="1" t="s">
        <v>99</v>
      </c>
      <c r="C24" s="80"/>
      <c r="D24" s="80"/>
      <c r="E24" s="80"/>
      <c r="F24" s="80"/>
      <c r="G24" s="80"/>
    </row>
  </sheetData>
  <sheetProtection/>
  <mergeCells count="3">
    <mergeCell ref="B6:G6"/>
    <mergeCell ref="B4:G4"/>
    <mergeCell ref="B15:C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3:D16"/>
  <sheetViews>
    <sheetView showGridLines="0" zoomScalePageLayoutView="0" workbookViewId="0" topLeftCell="A1">
      <selection activeCell="F14" sqref="F14"/>
    </sheetView>
  </sheetViews>
  <sheetFormatPr defaultColWidth="9.140625" defaultRowHeight="12.75"/>
  <cols>
    <col min="2" max="2" width="21.140625" style="0" customWidth="1"/>
    <col min="3" max="3" width="15.7109375" style="0" customWidth="1"/>
    <col min="4" max="4" width="15.421875" style="0" customWidth="1"/>
  </cols>
  <sheetData>
    <row r="3" spans="2:4" ht="15.75">
      <c r="B3" s="176" t="s">
        <v>127</v>
      </c>
      <c r="C3" s="176"/>
      <c r="D3" s="176"/>
    </row>
    <row r="4" spans="2:4" ht="15.75">
      <c r="B4" s="111"/>
      <c r="C4" s="111"/>
      <c r="D4" s="111"/>
    </row>
    <row r="5" spans="3:4" ht="12.75">
      <c r="C5" s="39" t="s">
        <v>72</v>
      </c>
      <c r="D5" s="39" t="s">
        <v>73</v>
      </c>
    </row>
    <row r="6" spans="2:4" ht="12.75">
      <c r="B6" s="61" t="s">
        <v>100</v>
      </c>
      <c r="C6" s="61"/>
      <c r="D6" s="61"/>
    </row>
    <row r="7" spans="2:4" ht="12.75">
      <c r="B7" s="61" t="s">
        <v>129</v>
      </c>
      <c r="C7" s="61"/>
      <c r="D7" s="61"/>
    </row>
    <row r="8" spans="2:4" ht="12.75">
      <c r="B8" s="61" t="s">
        <v>121</v>
      </c>
      <c r="C8" s="61"/>
      <c r="D8" s="61"/>
    </row>
    <row r="9" spans="2:4" ht="12.75">
      <c r="B9" s="61" t="s">
        <v>128</v>
      </c>
      <c r="C9" s="61"/>
      <c r="D9" s="61"/>
    </row>
    <row r="10" spans="2:4" ht="12.75">
      <c r="B10" s="61" t="s">
        <v>122</v>
      </c>
      <c r="C10" s="77">
        <f>SUM(C6:C9)</f>
        <v>0</v>
      </c>
      <c r="D10" s="77">
        <f>SUM(D6:D9)</f>
        <v>0</v>
      </c>
    </row>
    <row r="11" spans="2:4" ht="12.75">
      <c r="B11" s="61" t="s">
        <v>123</v>
      </c>
      <c r="C11" s="61">
        <f>(100-C10)/100</f>
        <v>1</v>
      </c>
      <c r="D11" s="61">
        <f>(100-D10)/100</f>
        <v>1</v>
      </c>
    </row>
    <row r="12" spans="2:4" ht="12.75">
      <c r="B12" s="61" t="s">
        <v>124</v>
      </c>
      <c r="C12" s="74" t="e">
        <f>'8.3 Custos Prd'!C34</f>
        <v>#DIV/0!</v>
      </c>
      <c r="D12" s="74" t="e">
        <f>'8.3 Custos Prd'!D34</f>
        <v>#DIV/0!</v>
      </c>
    </row>
    <row r="13" spans="2:4" ht="12.75">
      <c r="B13" s="3" t="s">
        <v>125</v>
      </c>
      <c r="C13" s="75" t="e">
        <f>C12/C11</f>
        <v>#DIV/0!</v>
      </c>
      <c r="D13" s="75" t="e">
        <f>D12/D11</f>
        <v>#DIV/0!</v>
      </c>
    </row>
    <row r="15" ht="12.75">
      <c r="C15" t="s">
        <v>126</v>
      </c>
    </row>
    <row r="16" spans="2:4" ht="12.75">
      <c r="B16" s="76"/>
      <c r="C16" s="76"/>
      <c r="D16" s="62"/>
    </row>
  </sheetData>
  <sheetProtection/>
  <mergeCells count="1">
    <mergeCell ref="B3:D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K58"/>
  <sheetViews>
    <sheetView showGridLines="0" zoomScalePageLayoutView="0" workbookViewId="0" topLeftCell="A1">
      <selection activeCell="A39" sqref="A39:IV39"/>
    </sheetView>
  </sheetViews>
  <sheetFormatPr defaultColWidth="9.140625" defaultRowHeight="12.75"/>
  <cols>
    <col min="2" max="2" width="9.7109375" style="0" customWidth="1"/>
    <col min="4" max="4" width="11.57421875" style="0" customWidth="1"/>
    <col min="5" max="7" width="11.28125" style="0" customWidth="1"/>
    <col min="8" max="9" width="11.57421875" style="0" customWidth="1"/>
    <col min="10" max="10" width="11.8515625" style="0" customWidth="1"/>
    <col min="11" max="11" width="12.140625" style="0" customWidth="1"/>
  </cols>
  <sheetData>
    <row r="2" ht="12.75">
      <c r="B2" s="37" t="s">
        <v>220</v>
      </c>
    </row>
    <row r="4" spans="2:11" ht="12.75">
      <c r="B4" s="156" t="s">
        <v>101</v>
      </c>
      <c r="C4" s="156"/>
      <c r="D4" s="156"/>
      <c r="E4" s="156"/>
      <c r="F4" s="156"/>
      <c r="G4" s="156"/>
      <c r="H4" s="156"/>
      <c r="I4" s="156"/>
      <c r="J4" s="156"/>
      <c r="K4" s="156"/>
    </row>
    <row r="5" spans="2:11" ht="12.75">
      <c r="B5" s="177" t="s">
        <v>112</v>
      </c>
      <c r="C5" s="177"/>
      <c r="D5" s="177"/>
      <c r="E5" s="177"/>
      <c r="F5" s="177"/>
      <c r="G5" s="177"/>
      <c r="H5" s="177"/>
      <c r="I5" s="177"/>
      <c r="J5" s="177"/>
      <c r="K5" s="177"/>
    </row>
    <row r="6" spans="2:11" ht="12.75">
      <c r="B6" s="178" t="s">
        <v>36</v>
      </c>
      <c r="C6" s="178" t="s">
        <v>72</v>
      </c>
      <c r="D6" s="178"/>
      <c r="E6" s="178" t="s">
        <v>73</v>
      </c>
      <c r="F6" s="178"/>
      <c r="G6" s="178" t="s">
        <v>76</v>
      </c>
      <c r="H6" s="178"/>
      <c r="I6" s="178" t="s">
        <v>77</v>
      </c>
      <c r="J6" s="178"/>
      <c r="K6" s="178" t="s">
        <v>87</v>
      </c>
    </row>
    <row r="7" spans="2:11" s="1" customFormat="1" ht="12.75">
      <c r="B7" s="178"/>
      <c r="C7" s="50" t="s">
        <v>82</v>
      </c>
      <c r="D7" s="50" t="s">
        <v>8</v>
      </c>
      <c r="E7" s="50" t="s">
        <v>82</v>
      </c>
      <c r="F7" s="50" t="s">
        <v>8</v>
      </c>
      <c r="G7" s="50" t="s">
        <v>82</v>
      </c>
      <c r="H7" s="50" t="s">
        <v>8</v>
      </c>
      <c r="I7" s="50" t="s">
        <v>82</v>
      </c>
      <c r="J7" s="72" t="s">
        <v>8</v>
      </c>
      <c r="K7" s="178"/>
    </row>
    <row r="8" spans="2:11" ht="12.75">
      <c r="B8" s="61" t="s">
        <v>102</v>
      </c>
      <c r="C8" s="61"/>
      <c r="D8" s="71"/>
      <c r="E8" s="61"/>
      <c r="F8" s="71"/>
      <c r="G8" s="61"/>
      <c r="H8" s="71"/>
      <c r="I8" s="61"/>
      <c r="J8" s="71"/>
      <c r="K8" s="71"/>
    </row>
    <row r="9" spans="2:11" ht="12.75">
      <c r="B9" s="61" t="s">
        <v>103</v>
      </c>
      <c r="C9" s="61"/>
      <c r="D9" s="71"/>
      <c r="E9" s="61"/>
      <c r="F9" s="71"/>
      <c r="G9" s="61"/>
      <c r="H9" s="71"/>
      <c r="I9" s="61"/>
      <c r="J9" s="71"/>
      <c r="K9" s="71"/>
    </row>
    <row r="10" spans="2:11" ht="12.75">
      <c r="B10" s="61" t="s">
        <v>104</v>
      </c>
      <c r="C10" s="61"/>
      <c r="D10" s="71"/>
      <c r="E10" s="61"/>
      <c r="F10" s="71"/>
      <c r="G10" s="61"/>
      <c r="H10" s="71"/>
      <c r="I10" s="61"/>
      <c r="J10" s="71"/>
      <c r="K10" s="71"/>
    </row>
    <row r="11" spans="2:11" ht="12.75">
      <c r="B11" s="61" t="s">
        <v>105</v>
      </c>
      <c r="C11" s="61"/>
      <c r="D11" s="71"/>
      <c r="E11" s="61"/>
      <c r="F11" s="71"/>
      <c r="G11" s="61"/>
      <c r="H11" s="71"/>
      <c r="I11" s="61"/>
      <c r="J11" s="71"/>
      <c r="K11" s="71"/>
    </row>
    <row r="12" spans="2:11" ht="12.75">
      <c r="B12" s="61" t="s">
        <v>106</v>
      </c>
      <c r="C12" s="61"/>
      <c r="D12" s="71"/>
      <c r="E12" s="61"/>
      <c r="F12" s="71"/>
      <c r="G12" s="61"/>
      <c r="H12" s="71"/>
      <c r="I12" s="61"/>
      <c r="J12" s="71"/>
      <c r="K12" s="71"/>
    </row>
    <row r="13" spans="2:11" ht="12.75">
      <c r="B13" s="61" t="s">
        <v>107</v>
      </c>
      <c r="C13" s="61"/>
      <c r="D13" s="71"/>
      <c r="E13" s="61"/>
      <c r="F13" s="71"/>
      <c r="G13" s="61"/>
      <c r="H13" s="71"/>
      <c r="I13" s="61"/>
      <c r="J13" s="71"/>
      <c r="K13" s="71"/>
    </row>
    <row r="14" spans="2:11" ht="12.75">
      <c r="B14" s="61" t="s">
        <v>108</v>
      </c>
      <c r="C14" s="61"/>
      <c r="D14" s="71"/>
      <c r="E14" s="61"/>
      <c r="F14" s="71"/>
      <c r="G14" s="61"/>
      <c r="H14" s="71"/>
      <c r="I14" s="61"/>
      <c r="J14" s="71"/>
      <c r="K14" s="71"/>
    </row>
    <row r="15" spans="2:11" ht="12.75">
      <c r="B15" s="61" t="s">
        <v>109</v>
      </c>
      <c r="C15" s="61"/>
      <c r="D15" s="71"/>
      <c r="E15" s="61"/>
      <c r="F15" s="71"/>
      <c r="G15" s="61"/>
      <c r="H15" s="71"/>
      <c r="I15" s="61"/>
      <c r="J15" s="71"/>
      <c r="K15" s="71"/>
    </row>
    <row r="16" spans="2:11" ht="12.75">
      <c r="B16" s="61" t="s">
        <v>110</v>
      </c>
      <c r="C16" s="61"/>
      <c r="D16" s="71"/>
      <c r="E16" s="61"/>
      <c r="F16" s="71"/>
      <c r="G16" s="61"/>
      <c r="H16" s="71"/>
      <c r="I16" s="61"/>
      <c r="J16" s="71"/>
      <c r="K16" s="71"/>
    </row>
    <row r="17" spans="2:11" ht="12.75">
      <c r="B17" s="61" t="s">
        <v>111</v>
      </c>
      <c r="C17" s="61"/>
      <c r="D17" s="71"/>
      <c r="E17" s="61"/>
      <c r="F17" s="71"/>
      <c r="G17" s="61"/>
      <c r="H17" s="71"/>
      <c r="I17" s="61"/>
      <c r="J17" s="71"/>
      <c r="K17" s="71"/>
    </row>
    <row r="18" spans="2:11" ht="12.75">
      <c r="B18" s="61" t="s">
        <v>47</v>
      </c>
      <c r="C18" s="61"/>
      <c r="D18" s="71"/>
      <c r="E18" s="61"/>
      <c r="F18" s="71"/>
      <c r="G18" s="61"/>
      <c r="H18" s="71"/>
      <c r="I18" s="61"/>
      <c r="J18" s="71"/>
      <c r="K18" s="71"/>
    </row>
    <row r="19" spans="2:11" ht="12.75">
      <c r="B19" s="61" t="s">
        <v>48</v>
      </c>
      <c r="C19" s="61"/>
      <c r="D19" s="71"/>
      <c r="E19" s="61"/>
      <c r="F19" s="71"/>
      <c r="G19" s="61"/>
      <c r="H19" s="71"/>
      <c r="I19" s="61"/>
      <c r="J19" s="71"/>
      <c r="K19" s="71"/>
    </row>
    <row r="20" spans="2:11" ht="12.75">
      <c r="B20" s="61" t="s">
        <v>87</v>
      </c>
      <c r="C20" s="61">
        <f>SUM(C8:C19)</f>
        <v>0</v>
      </c>
      <c r="D20" s="71">
        <f aca="true" t="shared" si="0" ref="D20:K20">SUM(D8:D19)</f>
        <v>0</v>
      </c>
      <c r="E20" s="61">
        <f t="shared" si="0"/>
        <v>0</v>
      </c>
      <c r="F20" s="71">
        <f t="shared" si="0"/>
        <v>0</v>
      </c>
      <c r="G20" s="61">
        <f t="shared" si="0"/>
        <v>0</v>
      </c>
      <c r="H20" s="71">
        <f>SUM(H8:H19)</f>
        <v>0</v>
      </c>
      <c r="I20" s="61">
        <f t="shared" si="0"/>
        <v>0</v>
      </c>
      <c r="J20" s="71">
        <f t="shared" si="0"/>
        <v>0</v>
      </c>
      <c r="K20" s="71">
        <f t="shared" si="0"/>
        <v>0</v>
      </c>
    </row>
    <row r="22" spans="2:11" ht="12.75">
      <c r="B22" s="156" t="s">
        <v>101</v>
      </c>
      <c r="C22" s="156"/>
      <c r="D22" s="156"/>
      <c r="E22" s="156"/>
      <c r="F22" s="156"/>
      <c r="G22" s="156"/>
      <c r="H22" s="156"/>
      <c r="I22" s="156"/>
      <c r="J22" s="156"/>
      <c r="K22" s="156"/>
    </row>
    <row r="23" spans="2:11" ht="12.75">
      <c r="B23" s="177" t="s">
        <v>113</v>
      </c>
      <c r="C23" s="177"/>
      <c r="D23" s="177"/>
      <c r="E23" s="177"/>
      <c r="F23" s="177"/>
      <c r="G23" s="177"/>
      <c r="H23" s="177"/>
      <c r="I23" s="177"/>
      <c r="J23" s="177"/>
      <c r="K23" s="177"/>
    </row>
    <row r="24" spans="2:11" ht="12.75">
      <c r="B24" s="178" t="s">
        <v>36</v>
      </c>
      <c r="C24" s="178" t="s">
        <v>72</v>
      </c>
      <c r="D24" s="178"/>
      <c r="E24" s="178" t="s">
        <v>73</v>
      </c>
      <c r="F24" s="178"/>
      <c r="G24" s="178" t="s">
        <v>76</v>
      </c>
      <c r="H24" s="178"/>
      <c r="I24" s="178" t="s">
        <v>77</v>
      </c>
      <c r="J24" s="178"/>
      <c r="K24" s="178" t="s">
        <v>87</v>
      </c>
    </row>
    <row r="25" spans="2:11" ht="12.75">
      <c r="B25" s="178"/>
      <c r="C25" s="50" t="s">
        <v>82</v>
      </c>
      <c r="D25" s="50" t="s">
        <v>8</v>
      </c>
      <c r="E25" s="50" t="s">
        <v>82</v>
      </c>
      <c r="F25" s="50" t="s">
        <v>8</v>
      </c>
      <c r="G25" s="50" t="s">
        <v>82</v>
      </c>
      <c r="H25" s="50" t="s">
        <v>8</v>
      </c>
      <c r="I25" s="50" t="s">
        <v>82</v>
      </c>
      <c r="J25" s="72" t="s">
        <v>8</v>
      </c>
      <c r="K25" s="178"/>
    </row>
    <row r="26" spans="2:11" ht="12.75">
      <c r="B26" s="61" t="s">
        <v>102</v>
      </c>
      <c r="C26" s="61"/>
      <c r="D26" s="71"/>
      <c r="E26" s="61"/>
      <c r="F26" s="71"/>
      <c r="G26" s="61"/>
      <c r="H26" s="71"/>
      <c r="I26" s="61"/>
      <c r="J26" s="71"/>
      <c r="K26" s="71"/>
    </row>
    <row r="27" spans="2:11" ht="12.75">
      <c r="B27" s="61" t="s">
        <v>103</v>
      </c>
      <c r="C27" s="61"/>
      <c r="D27" s="71"/>
      <c r="E27" s="61"/>
      <c r="F27" s="71"/>
      <c r="G27" s="61"/>
      <c r="H27" s="71"/>
      <c r="I27" s="61"/>
      <c r="J27" s="71"/>
      <c r="K27" s="71"/>
    </row>
    <row r="28" spans="2:11" ht="12.75">
      <c r="B28" s="61" t="s">
        <v>104</v>
      </c>
      <c r="C28" s="61"/>
      <c r="D28" s="71"/>
      <c r="E28" s="61"/>
      <c r="F28" s="71"/>
      <c r="G28" s="61"/>
      <c r="H28" s="71"/>
      <c r="I28" s="61"/>
      <c r="J28" s="71"/>
      <c r="K28" s="71"/>
    </row>
    <row r="29" spans="2:11" ht="12.75">
      <c r="B29" s="61" t="s">
        <v>105</v>
      </c>
      <c r="C29" s="61"/>
      <c r="D29" s="71"/>
      <c r="E29" s="61"/>
      <c r="F29" s="71"/>
      <c r="G29" s="61"/>
      <c r="H29" s="71"/>
      <c r="I29" s="61"/>
      <c r="J29" s="71"/>
      <c r="K29" s="71"/>
    </row>
    <row r="30" spans="2:11" ht="12.75">
      <c r="B30" s="61" t="s">
        <v>106</v>
      </c>
      <c r="C30" s="61"/>
      <c r="D30" s="71"/>
      <c r="E30" s="61"/>
      <c r="F30" s="71"/>
      <c r="G30" s="61"/>
      <c r="H30" s="71"/>
      <c r="I30" s="61"/>
      <c r="J30" s="71"/>
      <c r="K30" s="71"/>
    </row>
    <row r="31" spans="2:11" ht="12.75">
      <c r="B31" s="61" t="s">
        <v>107</v>
      </c>
      <c r="C31" s="61"/>
      <c r="D31" s="71"/>
      <c r="E31" s="61"/>
      <c r="F31" s="71"/>
      <c r="G31" s="61"/>
      <c r="H31" s="71"/>
      <c r="I31" s="61"/>
      <c r="J31" s="71"/>
      <c r="K31" s="71"/>
    </row>
    <row r="32" spans="2:11" ht="12.75">
      <c r="B32" s="61" t="s">
        <v>108</v>
      </c>
      <c r="C32" s="61"/>
      <c r="D32" s="71"/>
      <c r="E32" s="61"/>
      <c r="F32" s="71"/>
      <c r="G32" s="61"/>
      <c r="H32" s="71"/>
      <c r="I32" s="61"/>
      <c r="J32" s="71"/>
      <c r="K32" s="71"/>
    </row>
    <row r="33" spans="2:11" ht="12.75">
      <c r="B33" s="61" t="s">
        <v>109</v>
      </c>
      <c r="C33" s="61"/>
      <c r="D33" s="71"/>
      <c r="E33" s="61"/>
      <c r="F33" s="71"/>
      <c r="G33" s="61"/>
      <c r="H33" s="71"/>
      <c r="I33" s="61"/>
      <c r="J33" s="71"/>
      <c r="K33" s="71"/>
    </row>
    <row r="34" spans="2:11" ht="12.75">
      <c r="B34" s="61" t="s">
        <v>110</v>
      </c>
      <c r="C34" s="61"/>
      <c r="D34" s="71"/>
      <c r="E34" s="61"/>
      <c r="F34" s="71"/>
      <c r="G34" s="61"/>
      <c r="H34" s="71"/>
      <c r="I34" s="61"/>
      <c r="J34" s="71"/>
      <c r="K34" s="71"/>
    </row>
    <row r="35" spans="2:11" ht="12.75">
      <c r="B35" s="61" t="s">
        <v>111</v>
      </c>
      <c r="C35" s="61"/>
      <c r="D35" s="71"/>
      <c r="E35" s="61"/>
      <c r="F35" s="71"/>
      <c r="G35" s="61"/>
      <c r="H35" s="71"/>
      <c r="I35" s="61"/>
      <c r="J35" s="71"/>
      <c r="K35" s="71"/>
    </row>
    <row r="36" spans="2:11" ht="12.75">
      <c r="B36" s="61" t="s">
        <v>47</v>
      </c>
      <c r="C36" s="61"/>
      <c r="D36" s="71"/>
      <c r="E36" s="61"/>
      <c r="F36" s="71"/>
      <c r="G36" s="61"/>
      <c r="H36" s="71"/>
      <c r="I36" s="61"/>
      <c r="J36" s="71"/>
      <c r="K36" s="71"/>
    </row>
    <row r="37" spans="2:11" ht="12.75">
      <c r="B37" s="61" t="s">
        <v>48</v>
      </c>
      <c r="C37" s="61"/>
      <c r="D37" s="71"/>
      <c r="E37" s="61"/>
      <c r="F37" s="71"/>
      <c r="G37" s="61"/>
      <c r="H37" s="71"/>
      <c r="I37" s="61"/>
      <c r="J37" s="71"/>
      <c r="K37" s="71"/>
    </row>
    <row r="38" spans="2:11" ht="12.75">
      <c r="B38" s="61" t="s">
        <v>87</v>
      </c>
      <c r="C38" s="61">
        <f aca="true" t="shared" si="1" ref="C38:K38">SUM(C26:C37)</f>
        <v>0</v>
      </c>
      <c r="D38" s="71">
        <f t="shared" si="1"/>
        <v>0</v>
      </c>
      <c r="E38" s="61">
        <f t="shared" si="1"/>
        <v>0</v>
      </c>
      <c r="F38" s="71">
        <f t="shared" si="1"/>
        <v>0</v>
      </c>
      <c r="G38" s="61">
        <f t="shared" si="1"/>
        <v>0</v>
      </c>
      <c r="H38" s="71">
        <f t="shared" si="1"/>
        <v>0</v>
      </c>
      <c r="I38" s="61">
        <f t="shared" si="1"/>
        <v>0</v>
      </c>
      <c r="J38" s="71">
        <f t="shared" si="1"/>
        <v>0</v>
      </c>
      <c r="K38" s="71">
        <f t="shared" si="1"/>
        <v>0</v>
      </c>
    </row>
    <row r="39" spans="2:11" ht="12.75">
      <c r="B39" s="62"/>
      <c r="C39" s="62"/>
      <c r="D39" s="133"/>
      <c r="E39" s="62"/>
      <c r="F39" s="133"/>
      <c r="G39" s="62"/>
      <c r="H39" s="133"/>
      <c r="I39" s="62"/>
      <c r="J39" s="133"/>
      <c r="K39" s="133"/>
    </row>
    <row r="40" spans="2:11" ht="12.75">
      <c r="B40" s="62"/>
      <c r="C40" s="62"/>
      <c r="D40" s="133"/>
      <c r="E40" s="62"/>
      <c r="F40" s="133"/>
      <c r="G40" s="62"/>
      <c r="H40" s="133"/>
      <c r="I40" s="62"/>
      <c r="J40" s="133"/>
      <c r="K40" s="133"/>
    </row>
    <row r="41" spans="2:11" ht="12.75">
      <c r="B41" s="62"/>
      <c r="C41" s="62"/>
      <c r="D41" s="133"/>
      <c r="E41" s="62"/>
      <c r="F41" s="133"/>
      <c r="G41" s="62"/>
      <c r="H41" s="133"/>
      <c r="I41" s="62"/>
      <c r="J41" s="133"/>
      <c r="K41" s="133"/>
    </row>
    <row r="42" spans="2:11" ht="12.75">
      <c r="B42" s="156" t="s">
        <v>101</v>
      </c>
      <c r="C42" s="156"/>
      <c r="D42" s="156"/>
      <c r="E42" s="156"/>
      <c r="F42" s="156"/>
      <c r="G42" s="156"/>
      <c r="H42" s="156"/>
      <c r="I42" s="156"/>
      <c r="J42" s="156"/>
      <c r="K42" s="156"/>
    </row>
    <row r="43" spans="2:11" ht="12.75">
      <c r="B43" s="177" t="s">
        <v>114</v>
      </c>
      <c r="C43" s="177"/>
      <c r="D43" s="177"/>
      <c r="E43" s="177"/>
      <c r="F43" s="177"/>
      <c r="G43" s="177"/>
      <c r="H43" s="177"/>
      <c r="I43" s="177"/>
      <c r="J43" s="177"/>
      <c r="K43" s="177"/>
    </row>
    <row r="44" spans="2:11" ht="12.75">
      <c r="B44" s="178" t="s">
        <v>36</v>
      </c>
      <c r="C44" s="178" t="s">
        <v>72</v>
      </c>
      <c r="D44" s="178"/>
      <c r="E44" s="178" t="s">
        <v>73</v>
      </c>
      <c r="F44" s="178"/>
      <c r="G44" s="178" t="s">
        <v>76</v>
      </c>
      <c r="H44" s="178"/>
      <c r="I44" s="178" t="s">
        <v>77</v>
      </c>
      <c r="J44" s="178"/>
      <c r="K44" s="178" t="s">
        <v>87</v>
      </c>
    </row>
    <row r="45" spans="2:11" ht="12.75">
      <c r="B45" s="178"/>
      <c r="C45" s="50" t="s">
        <v>82</v>
      </c>
      <c r="D45" s="50" t="s">
        <v>8</v>
      </c>
      <c r="E45" s="50" t="s">
        <v>82</v>
      </c>
      <c r="F45" s="50" t="s">
        <v>8</v>
      </c>
      <c r="G45" s="50" t="s">
        <v>82</v>
      </c>
      <c r="H45" s="50" t="s">
        <v>8</v>
      </c>
      <c r="I45" s="50" t="s">
        <v>82</v>
      </c>
      <c r="J45" s="72" t="s">
        <v>8</v>
      </c>
      <c r="K45" s="178"/>
    </row>
    <row r="46" spans="2:11" ht="12.75">
      <c r="B46" s="61" t="s">
        <v>102</v>
      </c>
      <c r="C46" s="61"/>
      <c r="D46" s="71"/>
      <c r="E46" s="61"/>
      <c r="F46" s="71"/>
      <c r="G46" s="61"/>
      <c r="H46" s="71"/>
      <c r="I46" s="61"/>
      <c r="J46" s="71"/>
      <c r="K46" s="71"/>
    </row>
    <row r="47" spans="2:11" ht="12.75">
      <c r="B47" s="61" t="s">
        <v>103</v>
      </c>
      <c r="C47" s="61"/>
      <c r="D47" s="71"/>
      <c r="E47" s="61"/>
      <c r="F47" s="71"/>
      <c r="G47" s="61"/>
      <c r="H47" s="71"/>
      <c r="I47" s="61"/>
      <c r="J47" s="71"/>
      <c r="K47" s="71"/>
    </row>
    <row r="48" spans="2:11" ht="12.75">
      <c r="B48" s="61" t="s">
        <v>104</v>
      </c>
      <c r="C48" s="61"/>
      <c r="D48" s="71"/>
      <c r="E48" s="61"/>
      <c r="F48" s="71"/>
      <c r="G48" s="61"/>
      <c r="H48" s="71"/>
      <c r="I48" s="61"/>
      <c r="J48" s="71"/>
      <c r="K48" s="71"/>
    </row>
    <row r="49" spans="2:11" ht="12.75">
      <c r="B49" s="61" t="s">
        <v>105</v>
      </c>
      <c r="C49" s="61"/>
      <c r="D49" s="71"/>
      <c r="E49" s="61"/>
      <c r="F49" s="71"/>
      <c r="G49" s="61"/>
      <c r="H49" s="71"/>
      <c r="I49" s="61"/>
      <c r="J49" s="71"/>
      <c r="K49" s="71"/>
    </row>
    <row r="50" spans="2:11" ht="12.75">
      <c r="B50" s="61" t="s">
        <v>106</v>
      </c>
      <c r="C50" s="61"/>
      <c r="D50" s="71"/>
      <c r="E50" s="61"/>
      <c r="F50" s="71"/>
      <c r="G50" s="61"/>
      <c r="H50" s="71"/>
      <c r="I50" s="61"/>
      <c r="J50" s="71"/>
      <c r="K50" s="71"/>
    </row>
    <row r="51" spans="2:11" ht="12.75">
      <c r="B51" s="61" t="s">
        <v>107</v>
      </c>
      <c r="C51" s="61"/>
      <c r="D51" s="71"/>
      <c r="E51" s="61"/>
      <c r="F51" s="71"/>
      <c r="G51" s="61"/>
      <c r="H51" s="71"/>
      <c r="I51" s="61"/>
      <c r="J51" s="71"/>
      <c r="K51" s="71"/>
    </row>
    <row r="52" spans="2:11" ht="12.75">
      <c r="B52" s="61" t="s">
        <v>108</v>
      </c>
      <c r="C52" s="61"/>
      <c r="D52" s="71"/>
      <c r="E52" s="61"/>
      <c r="F52" s="71"/>
      <c r="G52" s="61"/>
      <c r="H52" s="71"/>
      <c r="I52" s="61"/>
      <c r="J52" s="71"/>
      <c r="K52" s="71"/>
    </row>
    <row r="53" spans="2:11" ht="12.75">
      <c r="B53" s="61" t="s">
        <v>109</v>
      </c>
      <c r="C53" s="61"/>
      <c r="D53" s="71"/>
      <c r="E53" s="61"/>
      <c r="F53" s="71"/>
      <c r="G53" s="61"/>
      <c r="H53" s="71"/>
      <c r="I53" s="61"/>
      <c r="J53" s="71"/>
      <c r="K53" s="71"/>
    </row>
    <row r="54" spans="2:11" ht="12.75">
      <c r="B54" s="61" t="s">
        <v>110</v>
      </c>
      <c r="C54" s="61"/>
      <c r="D54" s="71"/>
      <c r="E54" s="61"/>
      <c r="F54" s="71"/>
      <c r="G54" s="61"/>
      <c r="H54" s="71"/>
      <c r="I54" s="61"/>
      <c r="J54" s="71"/>
      <c r="K54" s="71"/>
    </row>
    <row r="55" spans="2:11" ht="12.75">
      <c r="B55" s="61" t="s">
        <v>111</v>
      </c>
      <c r="C55" s="61"/>
      <c r="D55" s="71"/>
      <c r="E55" s="61"/>
      <c r="F55" s="71"/>
      <c r="G55" s="61"/>
      <c r="H55" s="71"/>
      <c r="I55" s="61"/>
      <c r="J55" s="71"/>
      <c r="K55" s="71"/>
    </row>
    <row r="56" spans="2:11" ht="12.75">
      <c r="B56" s="61" t="s">
        <v>47</v>
      </c>
      <c r="C56" s="61"/>
      <c r="D56" s="71"/>
      <c r="E56" s="61"/>
      <c r="F56" s="71"/>
      <c r="G56" s="61"/>
      <c r="H56" s="71"/>
      <c r="I56" s="61"/>
      <c r="J56" s="71"/>
      <c r="K56" s="71"/>
    </row>
    <row r="57" spans="2:11" ht="12.75">
      <c r="B57" s="61" t="s">
        <v>48</v>
      </c>
      <c r="C57" s="61"/>
      <c r="D57" s="71"/>
      <c r="E57" s="61"/>
      <c r="F57" s="71"/>
      <c r="G57" s="61"/>
      <c r="H57" s="71"/>
      <c r="I57" s="61"/>
      <c r="J57" s="71"/>
      <c r="K57" s="71"/>
    </row>
    <row r="58" spans="2:11" ht="12.75">
      <c r="B58" s="61" t="s">
        <v>87</v>
      </c>
      <c r="C58" s="61">
        <f aca="true" t="shared" si="2" ref="C58:K58">SUM(C46:C57)</f>
        <v>0</v>
      </c>
      <c r="D58" s="71">
        <f t="shared" si="2"/>
        <v>0</v>
      </c>
      <c r="E58" s="61">
        <f t="shared" si="2"/>
        <v>0</v>
      </c>
      <c r="F58" s="71">
        <f t="shared" si="2"/>
        <v>0</v>
      </c>
      <c r="G58" s="61">
        <f t="shared" si="2"/>
        <v>0</v>
      </c>
      <c r="H58" s="71">
        <f t="shared" si="2"/>
        <v>0</v>
      </c>
      <c r="I58" s="61">
        <f t="shared" si="2"/>
        <v>0</v>
      </c>
      <c r="J58" s="71">
        <f t="shared" si="2"/>
        <v>0</v>
      </c>
      <c r="K58" s="71">
        <f t="shared" si="2"/>
        <v>0</v>
      </c>
    </row>
  </sheetData>
  <sheetProtection/>
  <mergeCells count="24">
    <mergeCell ref="B42:K42"/>
    <mergeCell ref="B43:K43"/>
    <mergeCell ref="B44:B45"/>
    <mergeCell ref="C44:D44"/>
    <mergeCell ref="E44:F44"/>
    <mergeCell ref="G44:H44"/>
    <mergeCell ref="I44:J44"/>
    <mergeCell ref="K44:K45"/>
    <mergeCell ref="B22:K22"/>
    <mergeCell ref="B23:K23"/>
    <mergeCell ref="B24:B25"/>
    <mergeCell ref="C24:D24"/>
    <mergeCell ref="E24:F24"/>
    <mergeCell ref="G24:H24"/>
    <mergeCell ref="I24:J24"/>
    <mergeCell ref="K24:K25"/>
    <mergeCell ref="B4:K4"/>
    <mergeCell ref="B5:K5"/>
    <mergeCell ref="C6:D6"/>
    <mergeCell ref="E6:F6"/>
    <mergeCell ref="G6:H6"/>
    <mergeCell ref="I6:J6"/>
    <mergeCell ref="K6:K7"/>
    <mergeCell ref="B6:B7"/>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2:Q46"/>
  <sheetViews>
    <sheetView showGridLines="0" zoomScalePageLayoutView="0" workbookViewId="0" topLeftCell="A1">
      <selection activeCell="A2" sqref="A2"/>
    </sheetView>
  </sheetViews>
  <sheetFormatPr defaultColWidth="9.140625" defaultRowHeight="12.75"/>
  <cols>
    <col min="1" max="1" width="1.421875" style="0" customWidth="1"/>
    <col min="3" max="3" width="11.00390625" style="0" customWidth="1"/>
    <col min="6" max="17" width="10.00390625" style="0" customWidth="1"/>
  </cols>
  <sheetData>
    <row r="1" ht="12.75" customHeight="1"/>
    <row r="2" ht="12.75">
      <c r="B2" s="37" t="s">
        <v>221</v>
      </c>
    </row>
    <row r="3" ht="7.5" customHeight="1"/>
    <row r="4" spans="2:17" ht="12.75">
      <c r="B4" s="156" t="s">
        <v>150</v>
      </c>
      <c r="C4" s="156"/>
      <c r="D4" s="156"/>
      <c r="E4" s="156"/>
      <c r="F4" s="156"/>
      <c r="G4" s="156"/>
      <c r="H4" s="156"/>
      <c r="I4" s="156"/>
      <c r="J4" s="156"/>
      <c r="K4" s="156"/>
      <c r="L4" s="156"/>
      <c r="M4" s="156"/>
      <c r="N4" s="156"/>
      <c r="O4" s="156"/>
      <c r="P4" s="156"/>
      <c r="Q4" s="156"/>
    </row>
    <row r="5" spans="2:17" s="114" customFormat="1" ht="7.5" customHeight="1">
      <c r="B5" s="115"/>
      <c r="C5" s="115"/>
      <c r="D5" s="115"/>
      <c r="E5" s="115"/>
      <c r="F5" s="115"/>
      <c r="G5" s="115"/>
      <c r="H5" s="115"/>
      <c r="I5" s="115"/>
      <c r="J5" s="115"/>
      <c r="K5" s="115"/>
      <c r="L5" s="115"/>
      <c r="M5" s="115"/>
      <c r="N5" s="115"/>
      <c r="O5" s="115"/>
      <c r="P5" s="115"/>
      <c r="Q5" s="115"/>
    </row>
    <row r="6" spans="2:17" s="1" customFormat="1" ht="12.75">
      <c r="B6" s="185" t="s">
        <v>112</v>
      </c>
      <c r="C6" s="185"/>
      <c r="D6" s="185"/>
      <c r="E6" s="185"/>
      <c r="F6" s="50" t="s">
        <v>102</v>
      </c>
      <c r="G6" s="50" t="s">
        <v>103</v>
      </c>
      <c r="H6" s="50" t="s">
        <v>104</v>
      </c>
      <c r="I6" s="50" t="s">
        <v>105</v>
      </c>
      <c r="J6" s="50" t="s">
        <v>106</v>
      </c>
      <c r="K6" s="50" t="s">
        <v>107</v>
      </c>
      <c r="L6" s="50" t="s">
        <v>108</v>
      </c>
      <c r="M6" s="50" t="s">
        <v>109</v>
      </c>
      <c r="N6" s="50" t="s">
        <v>110</v>
      </c>
      <c r="O6" s="50" t="s">
        <v>111</v>
      </c>
      <c r="P6" s="50" t="s">
        <v>47</v>
      </c>
      <c r="Q6" s="50" t="s">
        <v>48</v>
      </c>
    </row>
    <row r="7" spans="2:17" ht="12.75">
      <c r="B7" s="183" t="s">
        <v>139</v>
      </c>
      <c r="C7" s="183"/>
      <c r="D7" s="183"/>
      <c r="E7" s="184"/>
      <c r="F7" s="71">
        <f>SUM(F8:F9)</f>
        <v>0</v>
      </c>
      <c r="G7" s="71">
        <f aca="true" t="shared" si="0" ref="G7:Q7">SUM(G8:G9)</f>
        <v>0</v>
      </c>
      <c r="H7" s="71">
        <f t="shared" si="0"/>
        <v>0</v>
      </c>
      <c r="I7" s="71">
        <f t="shared" si="0"/>
        <v>0</v>
      </c>
      <c r="J7" s="71">
        <f t="shared" si="0"/>
        <v>0</v>
      </c>
      <c r="K7" s="71">
        <f t="shared" si="0"/>
        <v>0</v>
      </c>
      <c r="L7" s="71">
        <f t="shared" si="0"/>
        <v>0</v>
      </c>
      <c r="M7" s="71">
        <f t="shared" si="0"/>
        <v>0</v>
      </c>
      <c r="N7" s="71">
        <f t="shared" si="0"/>
        <v>0</v>
      </c>
      <c r="O7" s="71">
        <f t="shared" si="0"/>
        <v>0</v>
      </c>
      <c r="P7" s="71">
        <f t="shared" si="0"/>
        <v>0</v>
      </c>
      <c r="Q7" s="71">
        <f t="shared" si="0"/>
        <v>0</v>
      </c>
    </row>
    <row r="8" spans="2:17" ht="12.75">
      <c r="B8" s="179" t="s">
        <v>140</v>
      </c>
      <c r="C8" s="179"/>
      <c r="D8" s="179"/>
      <c r="E8" s="180"/>
      <c r="F8" s="71"/>
      <c r="G8" s="71"/>
      <c r="H8" s="71"/>
      <c r="I8" s="71"/>
      <c r="J8" s="71"/>
      <c r="K8" s="71"/>
      <c r="L8" s="71"/>
      <c r="M8" s="71"/>
      <c r="N8" s="71"/>
      <c r="O8" s="71"/>
      <c r="P8" s="71"/>
      <c r="Q8" s="71"/>
    </row>
    <row r="9" spans="2:17" ht="12.75">
      <c r="B9" s="179" t="s">
        <v>141</v>
      </c>
      <c r="C9" s="179"/>
      <c r="D9" s="179"/>
      <c r="E9" s="180"/>
      <c r="F9" s="71"/>
      <c r="G9" s="71"/>
      <c r="H9" s="71"/>
      <c r="I9" s="71"/>
      <c r="J9" s="71"/>
      <c r="K9" s="71"/>
      <c r="L9" s="71"/>
      <c r="M9" s="71"/>
      <c r="N9" s="71"/>
      <c r="O9" s="71"/>
      <c r="P9" s="71"/>
      <c r="Q9" s="71"/>
    </row>
    <row r="10" spans="2:17" ht="12.75">
      <c r="B10" s="180" t="s">
        <v>142</v>
      </c>
      <c r="C10" s="181"/>
      <c r="D10" s="181"/>
      <c r="E10" s="182"/>
      <c r="F10" s="71"/>
      <c r="G10" s="71"/>
      <c r="H10" s="71"/>
      <c r="I10" s="71"/>
      <c r="J10" s="71"/>
      <c r="K10" s="71"/>
      <c r="L10" s="71"/>
      <c r="M10" s="71"/>
      <c r="N10" s="71"/>
      <c r="O10" s="71"/>
      <c r="P10" s="71"/>
      <c r="Q10" s="71"/>
    </row>
    <row r="11" spans="2:17" ht="12.75">
      <c r="B11" s="183" t="s">
        <v>143</v>
      </c>
      <c r="C11" s="183"/>
      <c r="D11" s="183"/>
      <c r="E11" s="184"/>
      <c r="F11" s="71">
        <f>F7-F10</f>
        <v>0</v>
      </c>
      <c r="G11" s="71">
        <f aca="true" t="shared" si="1" ref="G11:Q11">G7-G10</f>
        <v>0</v>
      </c>
      <c r="H11" s="71">
        <f t="shared" si="1"/>
        <v>0</v>
      </c>
      <c r="I11" s="71">
        <f t="shared" si="1"/>
        <v>0</v>
      </c>
      <c r="J11" s="71">
        <f t="shared" si="1"/>
        <v>0</v>
      </c>
      <c r="K11" s="71">
        <f t="shared" si="1"/>
        <v>0</v>
      </c>
      <c r="L11" s="71">
        <f t="shared" si="1"/>
        <v>0</v>
      </c>
      <c r="M11" s="71">
        <f t="shared" si="1"/>
        <v>0</v>
      </c>
      <c r="N11" s="71">
        <f t="shared" si="1"/>
        <v>0</v>
      </c>
      <c r="O11" s="71">
        <f t="shared" si="1"/>
        <v>0</v>
      </c>
      <c r="P11" s="71">
        <f t="shared" si="1"/>
        <v>0</v>
      </c>
      <c r="Q11" s="71">
        <f t="shared" si="1"/>
        <v>0</v>
      </c>
    </row>
    <row r="12" spans="2:17" ht="12.75">
      <c r="B12" s="179" t="s">
        <v>144</v>
      </c>
      <c r="C12" s="179"/>
      <c r="D12" s="179"/>
      <c r="E12" s="180"/>
      <c r="F12" s="71">
        <f>SUM(F13:F16)</f>
        <v>0</v>
      </c>
      <c r="G12" s="71">
        <f aca="true" t="shared" si="2" ref="G12:Q12">SUM(G13:G16)</f>
        <v>0</v>
      </c>
      <c r="H12" s="71">
        <f t="shared" si="2"/>
        <v>0</v>
      </c>
      <c r="I12" s="71">
        <f t="shared" si="2"/>
        <v>0</v>
      </c>
      <c r="J12" s="71">
        <f t="shared" si="2"/>
        <v>0</v>
      </c>
      <c r="K12" s="71">
        <f t="shared" si="2"/>
        <v>0</v>
      </c>
      <c r="L12" s="71">
        <f t="shared" si="2"/>
        <v>0</v>
      </c>
      <c r="M12" s="71">
        <f t="shared" si="2"/>
        <v>0</v>
      </c>
      <c r="N12" s="71">
        <f t="shared" si="2"/>
        <v>0</v>
      </c>
      <c r="O12" s="71">
        <f t="shared" si="2"/>
        <v>0</v>
      </c>
      <c r="P12" s="71">
        <f t="shared" si="2"/>
        <v>0</v>
      </c>
      <c r="Q12" s="71">
        <f t="shared" si="2"/>
        <v>0</v>
      </c>
    </row>
    <row r="13" spans="2:17" ht="12.75">
      <c r="B13" s="179" t="s">
        <v>145</v>
      </c>
      <c r="C13" s="179"/>
      <c r="D13" s="179"/>
      <c r="E13" s="180"/>
      <c r="F13" s="71"/>
      <c r="G13" s="71"/>
      <c r="H13" s="71"/>
      <c r="I13" s="71"/>
      <c r="J13" s="71"/>
      <c r="K13" s="71"/>
      <c r="L13" s="71"/>
      <c r="M13" s="71"/>
      <c r="N13" s="71"/>
      <c r="O13" s="71"/>
      <c r="P13" s="71"/>
      <c r="Q13" s="71"/>
    </row>
    <row r="14" spans="2:17" ht="12.75">
      <c r="B14" s="179" t="s">
        <v>146</v>
      </c>
      <c r="C14" s="179"/>
      <c r="D14" s="179"/>
      <c r="E14" s="180"/>
      <c r="F14" s="71"/>
      <c r="G14" s="71"/>
      <c r="H14" s="71"/>
      <c r="I14" s="71"/>
      <c r="J14" s="71"/>
      <c r="K14" s="71"/>
      <c r="L14" s="71"/>
      <c r="M14" s="71"/>
      <c r="N14" s="71"/>
      <c r="O14" s="71"/>
      <c r="P14" s="71"/>
      <c r="Q14" s="71"/>
    </row>
    <row r="15" spans="2:17" ht="12.75">
      <c r="B15" s="179" t="s">
        <v>147</v>
      </c>
      <c r="C15" s="179"/>
      <c r="D15" s="179"/>
      <c r="E15" s="180"/>
      <c r="F15" s="71"/>
      <c r="G15" s="71"/>
      <c r="H15" s="71"/>
      <c r="I15" s="71"/>
      <c r="J15" s="71"/>
      <c r="K15" s="71"/>
      <c r="L15" s="71"/>
      <c r="M15" s="71"/>
      <c r="N15" s="71"/>
      <c r="O15" s="71"/>
      <c r="P15" s="71"/>
      <c r="Q15" s="71"/>
    </row>
    <row r="16" spans="2:17" ht="12.75">
      <c r="B16" s="179" t="s">
        <v>148</v>
      </c>
      <c r="C16" s="179"/>
      <c r="D16" s="179"/>
      <c r="E16" s="180"/>
      <c r="F16" s="71"/>
      <c r="G16" s="71"/>
      <c r="H16" s="71"/>
      <c r="I16" s="71"/>
      <c r="J16" s="71"/>
      <c r="K16" s="71"/>
      <c r="L16" s="71"/>
      <c r="M16" s="71"/>
      <c r="N16" s="71"/>
      <c r="O16" s="71"/>
      <c r="P16" s="71"/>
      <c r="Q16" s="71"/>
    </row>
    <row r="17" spans="2:17" ht="12.75">
      <c r="B17" s="179" t="s">
        <v>149</v>
      </c>
      <c r="C17" s="179"/>
      <c r="D17" s="179"/>
      <c r="E17" s="180"/>
      <c r="F17" s="71">
        <f>F11-F12</f>
        <v>0</v>
      </c>
      <c r="G17" s="71">
        <f aca="true" t="shared" si="3" ref="G17:Q17">G11-G12</f>
        <v>0</v>
      </c>
      <c r="H17" s="71">
        <f t="shared" si="3"/>
        <v>0</v>
      </c>
      <c r="I17" s="71">
        <f t="shared" si="3"/>
        <v>0</v>
      </c>
      <c r="J17" s="71">
        <f t="shared" si="3"/>
        <v>0</v>
      </c>
      <c r="K17" s="71">
        <f t="shared" si="3"/>
        <v>0</v>
      </c>
      <c r="L17" s="71">
        <f t="shared" si="3"/>
        <v>0</v>
      </c>
      <c r="M17" s="71">
        <f t="shared" si="3"/>
        <v>0</v>
      </c>
      <c r="N17" s="71">
        <f t="shared" si="3"/>
        <v>0</v>
      </c>
      <c r="O17" s="71">
        <f t="shared" si="3"/>
        <v>0</v>
      </c>
      <c r="P17" s="71">
        <f t="shared" si="3"/>
        <v>0</v>
      </c>
      <c r="Q17" s="71">
        <f t="shared" si="3"/>
        <v>0</v>
      </c>
    </row>
    <row r="18" spans="2:17" ht="12.75">
      <c r="B18" s="179" t="s">
        <v>130</v>
      </c>
      <c r="C18" s="179"/>
      <c r="D18" s="179"/>
      <c r="E18" s="180"/>
      <c r="F18" s="71"/>
      <c r="G18" s="71"/>
      <c r="H18" s="71"/>
      <c r="I18" s="71"/>
      <c r="J18" s="71"/>
      <c r="K18" s="71"/>
      <c r="L18" s="71"/>
      <c r="M18" s="71"/>
      <c r="N18" s="71"/>
      <c r="O18" s="71"/>
      <c r="P18" s="71"/>
      <c r="Q18" s="71"/>
    </row>
    <row r="19" spans="2:17" ht="12.75">
      <c r="B19" s="179" t="s">
        <v>131</v>
      </c>
      <c r="C19" s="179"/>
      <c r="D19" s="179"/>
      <c r="E19" s="180"/>
      <c r="F19" s="71"/>
      <c r="G19" s="71"/>
      <c r="H19" s="71"/>
      <c r="I19" s="71"/>
      <c r="J19" s="71"/>
      <c r="K19" s="71"/>
      <c r="L19" s="71"/>
      <c r="M19" s="71"/>
      <c r="N19" s="71"/>
      <c r="O19" s="71"/>
      <c r="P19" s="71"/>
      <c r="Q19" s="71"/>
    </row>
    <row r="20" spans="2:17" ht="12.75">
      <c r="B20" s="179" t="s">
        <v>132</v>
      </c>
      <c r="C20" s="179"/>
      <c r="D20" s="179"/>
      <c r="E20" s="180"/>
      <c r="F20" s="71"/>
      <c r="G20" s="71"/>
      <c r="H20" s="71"/>
      <c r="I20" s="71"/>
      <c r="J20" s="71"/>
      <c r="K20" s="71"/>
      <c r="L20" s="71"/>
      <c r="M20" s="71"/>
      <c r="N20" s="71"/>
      <c r="O20" s="71"/>
      <c r="P20" s="71"/>
      <c r="Q20" s="71"/>
    </row>
    <row r="21" spans="2:17" ht="12.75">
      <c r="B21" s="179" t="s">
        <v>133</v>
      </c>
      <c r="C21" s="179"/>
      <c r="D21" s="179"/>
      <c r="E21" s="180"/>
      <c r="F21" s="71"/>
      <c r="G21" s="71"/>
      <c r="H21" s="71"/>
      <c r="I21" s="71"/>
      <c r="J21" s="71"/>
      <c r="K21" s="71"/>
      <c r="L21" s="71"/>
      <c r="M21" s="71"/>
      <c r="N21" s="71"/>
      <c r="O21" s="71"/>
      <c r="P21" s="71"/>
      <c r="Q21" s="71"/>
    </row>
    <row r="22" spans="2:17" ht="12.75">
      <c r="B22" s="179" t="s">
        <v>134</v>
      </c>
      <c r="C22" s="179"/>
      <c r="D22" s="179"/>
      <c r="E22" s="180"/>
      <c r="F22" s="71">
        <f>F17-F18-F19-F20+F21</f>
        <v>0</v>
      </c>
      <c r="G22" s="71">
        <f aca="true" t="shared" si="4" ref="G22:Q22">G17-G18-G19-G20+G21</f>
        <v>0</v>
      </c>
      <c r="H22" s="71">
        <f t="shared" si="4"/>
        <v>0</v>
      </c>
      <c r="I22" s="71">
        <f t="shared" si="4"/>
        <v>0</v>
      </c>
      <c r="J22" s="71">
        <f t="shared" si="4"/>
        <v>0</v>
      </c>
      <c r="K22" s="71">
        <f t="shared" si="4"/>
        <v>0</v>
      </c>
      <c r="L22" s="71">
        <f t="shared" si="4"/>
        <v>0</v>
      </c>
      <c r="M22" s="71">
        <f t="shared" si="4"/>
        <v>0</v>
      </c>
      <c r="N22" s="71">
        <f t="shared" si="4"/>
        <v>0</v>
      </c>
      <c r="O22" s="71">
        <f t="shared" si="4"/>
        <v>0</v>
      </c>
      <c r="P22" s="71">
        <f t="shared" si="4"/>
        <v>0</v>
      </c>
      <c r="Q22" s="71">
        <f t="shared" si="4"/>
        <v>0</v>
      </c>
    </row>
    <row r="23" spans="2:17" ht="12.75">
      <c r="B23" s="179" t="s">
        <v>135</v>
      </c>
      <c r="C23" s="179"/>
      <c r="D23" s="179"/>
      <c r="E23" s="180"/>
      <c r="F23" s="71"/>
      <c r="G23" s="71"/>
      <c r="H23" s="71"/>
      <c r="I23" s="71"/>
      <c r="J23" s="71"/>
      <c r="K23" s="71"/>
      <c r="L23" s="71"/>
      <c r="M23" s="71"/>
      <c r="N23" s="71"/>
      <c r="O23" s="71"/>
      <c r="P23" s="71"/>
      <c r="Q23" s="71"/>
    </row>
    <row r="24" spans="2:17" s="37" customFormat="1" ht="12.75">
      <c r="B24" s="186" t="s">
        <v>136</v>
      </c>
      <c r="C24" s="186"/>
      <c r="D24" s="186"/>
      <c r="E24" s="187"/>
      <c r="F24" s="78">
        <f>F22-F23</f>
        <v>0</v>
      </c>
      <c r="G24" s="78">
        <f aca="true" t="shared" si="5" ref="G24:Q24">G22-G23</f>
        <v>0</v>
      </c>
      <c r="H24" s="78">
        <f t="shared" si="5"/>
        <v>0</v>
      </c>
      <c r="I24" s="78">
        <f t="shared" si="5"/>
        <v>0</v>
      </c>
      <c r="J24" s="78">
        <f t="shared" si="5"/>
        <v>0</v>
      </c>
      <c r="K24" s="78">
        <f t="shared" si="5"/>
        <v>0</v>
      </c>
      <c r="L24" s="78">
        <f t="shared" si="5"/>
        <v>0</v>
      </c>
      <c r="M24" s="78">
        <f t="shared" si="5"/>
        <v>0</v>
      </c>
      <c r="N24" s="78">
        <f t="shared" si="5"/>
        <v>0</v>
      </c>
      <c r="O24" s="78">
        <f t="shared" si="5"/>
        <v>0</v>
      </c>
      <c r="P24" s="78">
        <f t="shared" si="5"/>
        <v>0</v>
      </c>
      <c r="Q24" s="78">
        <f t="shared" si="5"/>
        <v>0</v>
      </c>
    </row>
    <row r="25" ht="12.75" customHeight="1"/>
    <row r="26" spans="2:10" ht="12.75">
      <c r="B26" s="156" t="s">
        <v>151</v>
      </c>
      <c r="C26" s="156"/>
      <c r="D26" s="156"/>
      <c r="E26" s="156"/>
      <c r="F26" s="156"/>
      <c r="G26" s="156"/>
      <c r="H26" s="156"/>
      <c r="I26" s="156"/>
      <c r="J26" s="156"/>
    </row>
    <row r="27" spans="2:10" s="114" customFormat="1" ht="7.5" customHeight="1">
      <c r="B27" s="115"/>
      <c r="C27" s="115"/>
      <c r="D27" s="115"/>
      <c r="E27" s="115"/>
      <c r="F27" s="115"/>
      <c r="G27" s="115"/>
      <c r="H27" s="115"/>
      <c r="I27" s="115"/>
      <c r="J27" s="115"/>
    </row>
    <row r="28" spans="2:10" ht="12.75">
      <c r="B28" s="188"/>
      <c r="C28" s="188"/>
      <c r="D28" s="188"/>
      <c r="E28" s="188"/>
      <c r="F28" s="50" t="s">
        <v>112</v>
      </c>
      <c r="G28" s="50" t="s">
        <v>113</v>
      </c>
      <c r="H28" s="50" t="s">
        <v>114</v>
      </c>
      <c r="I28" s="50" t="s">
        <v>137</v>
      </c>
      <c r="J28" s="50" t="s">
        <v>138</v>
      </c>
    </row>
    <row r="29" spans="2:10" ht="12.75" customHeight="1">
      <c r="B29" s="183" t="s">
        <v>139</v>
      </c>
      <c r="C29" s="183"/>
      <c r="D29" s="183"/>
      <c r="E29" s="184"/>
      <c r="F29" s="71">
        <f>SUM(F30:F31)</f>
        <v>0</v>
      </c>
      <c r="G29" s="71">
        <f>SUM(G30:G31)</f>
        <v>0</v>
      </c>
      <c r="H29" s="71">
        <f>SUM(H30:H31)</f>
        <v>0</v>
      </c>
      <c r="I29" s="71">
        <f>SUM(I30:I31)</f>
        <v>0</v>
      </c>
      <c r="J29" s="71">
        <f>SUM(J30:J31)</f>
        <v>0</v>
      </c>
    </row>
    <row r="30" spans="2:10" ht="12.75" customHeight="1">
      <c r="B30" s="179" t="s">
        <v>140</v>
      </c>
      <c r="C30" s="179"/>
      <c r="D30" s="179"/>
      <c r="E30" s="180"/>
      <c r="F30" s="71"/>
      <c r="G30" s="71"/>
      <c r="H30" s="71"/>
      <c r="I30" s="71"/>
      <c r="J30" s="71"/>
    </row>
    <row r="31" spans="2:10" ht="12.75" customHeight="1">
      <c r="B31" s="179" t="s">
        <v>141</v>
      </c>
      <c r="C31" s="179"/>
      <c r="D31" s="179"/>
      <c r="E31" s="180"/>
      <c r="F31" s="71"/>
      <c r="G31" s="71"/>
      <c r="H31" s="71"/>
      <c r="I31" s="71"/>
      <c r="J31" s="71"/>
    </row>
    <row r="32" spans="2:10" ht="12.75" customHeight="1">
      <c r="B32" s="180" t="s">
        <v>142</v>
      </c>
      <c r="C32" s="181"/>
      <c r="D32" s="181"/>
      <c r="E32" s="182"/>
      <c r="F32" s="71"/>
      <c r="G32" s="71"/>
      <c r="H32" s="71"/>
      <c r="I32" s="71"/>
      <c r="J32" s="71"/>
    </row>
    <row r="33" spans="2:10" ht="12.75" customHeight="1">
      <c r="B33" s="183" t="s">
        <v>143</v>
      </c>
      <c r="C33" s="183"/>
      <c r="D33" s="183"/>
      <c r="E33" s="184"/>
      <c r="F33" s="71">
        <f>F29-F32</f>
        <v>0</v>
      </c>
      <c r="G33" s="71">
        <f>G29-G32</f>
        <v>0</v>
      </c>
      <c r="H33" s="71">
        <f>H29-H32</f>
        <v>0</v>
      </c>
      <c r="I33" s="71">
        <f>I29-I32</f>
        <v>0</v>
      </c>
      <c r="J33" s="71">
        <f>J29-J32</f>
        <v>0</v>
      </c>
    </row>
    <row r="34" spans="2:10" ht="12.75" customHeight="1">
      <c r="B34" s="179" t="s">
        <v>144</v>
      </c>
      <c r="C34" s="179"/>
      <c r="D34" s="179"/>
      <c r="E34" s="180"/>
      <c r="F34" s="71">
        <f>SUM(F35:F38)</f>
        <v>0</v>
      </c>
      <c r="G34" s="71">
        <f>SUM(G35:G38)</f>
        <v>0</v>
      </c>
      <c r="H34" s="71">
        <f>SUM(H35:H38)</f>
        <v>0</v>
      </c>
      <c r="I34" s="71">
        <f>SUM(I35:I38)</f>
        <v>0</v>
      </c>
      <c r="J34" s="71">
        <f>SUM(J35:J38)</f>
        <v>0</v>
      </c>
    </row>
    <row r="35" spans="2:10" ht="12.75" customHeight="1">
      <c r="B35" s="179" t="s">
        <v>145</v>
      </c>
      <c r="C35" s="179"/>
      <c r="D35" s="179"/>
      <c r="E35" s="180"/>
      <c r="F35" s="71"/>
      <c r="G35" s="71"/>
      <c r="H35" s="71"/>
      <c r="I35" s="71"/>
      <c r="J35" s="71"/>
    </row>
    <row r="36" spans="2:10" ht="12.75" customHeight="1">
      <c r="B36" s="179" t="s">
        <v>146</v>
      </c>
      <c r="C36" s="179"/>
      <c r="D36" s="179"/>
      <c r="E36" s="180"/>
      <c r="F36" s="71"/>
      <c r="G36" s="71"/>
      <c r="H36" s="71"/>
      <c r="I36" s="71"/>
      <c r="J36" s="71"/>
    </row>
    <row r="37" spans="2:10" ht="12.75" customHeight="1">
      <c r="B37" s="179" t="s">
        <v>147</v>
      </c>
      <c r="C37" s="179"/>
      <c r="D37" s="179"/>
      <c r="E37" s="180"/>
      <c r="F37" s="71"/>
      <c r="G37" s="71"/>
      <c r="H37" s="71"/>
      <c r="I37" s="71"/>
      <c r="J37" s="71"/>
    </row>
    <row r="38" spans="2:10" ht="12.75" customHeight="1">
      <c r="B38" s="179" t="s">
        <v>148</v>
      </c>
      <c r="C38" s="179"/>
      <c r="D38" s="179"/>
      <c r="E38" s="180"/>
      <c r="F38" s="71"/>
      <c r="G38" s="71"/>
      <c r="H38" s="71"/>
      <c r="I38" s="71"/>
      <c r="J38" s="71"/>
    </row>
    <row r="39" spans="2:10" ht="12.75" customHeight="1">
      <c r="B39" s="179" t="s">
        <v>149</v>
      </c>
      <c r="C39" s="179"/>
      <c r="D39" s="179"/>
      <c r="E39" s="180"/>
      <c r="F39" s="71">
        <f>F33-F34</f>
        <v>0</v>
      </c>
      <c r="G39" s="71">
        <f>G33-G34</f>
        <v>0</v>
      </c>
      <c r="H39" s="71">
        <f>H33-H34</f>
        <v>0</v>
      </c>
      <c r="I39" s="71">
        <f>I33-I34</f>
        <v>0</v>
      </c>
      <c r="J39" s="71">
        <f>J33-J34</f>
        <v>0</v>
      </c>
    </row>
    <row r="40" spans="2:10" ht="12.75" customHeight="1">
      <c r="B40" s="179" t="s">
        <v>130</v>
      </c>
      <c r="C40" s="179"/>
      <c r="D40" s="179"/>
      <c r="E40" s="180"/>
      <c r="F40" s="71"/>
      <c r="G40" s="71"/>
      <c r="H40" s="71"/>
      <c r="I40" s="71"/>
      <c r="J40" s="71"/>
    </row>
    <row r="41" spans="2:10" ht="12.75" customHeight="1">
      <c r="B41" s="179" t="s">
        <v>131</v>
      </c>
      <c r="C41" s="179"/>
      <c r="D41" s="179"/>
      <c r="E41" s="180"/>
      <c r="F41" s="71"/>
      <c r="G41" s="71"/>
      <c r="H41" s="71"/>
      <c r="I41" s="71"/>
      <c r="J41" s="71"/>
    </row>
    <row r="42" spans="2:10" ht="12.75" customHeight="1">
      <c r="B42" s="179" t="s">
        <v>132</v>
      </c>
      <c r="C42" s="179"/>
      <c r="D42" s="179"/>
      <c r="E42" s="180"/>
      <c r="F42" s="71"/>
      <c r="G42" s="71"/>
      <c r="H42" s="71"/>
      <c r="I42" s="71"/>
      <c r="J42" s="71"/>
    </row>
    <row r="43" spans="2:10" ht="12.75" customHeight="1">
      <c r="B43" s="179" t="s">
        <v>133</v>
      </c>
      <c r="C43" s="179"/>
      <c r="D43" s="179"/>
      <c r="E43" s="180"/>
      <c r="F43" s="71"/>
      <c r="G43" s="71"/>
      <c r="H43" s="71"/>
      <c r="I43" s="71"/>
      <c r="J43" s="71"/>
    </row>
    <row r="44" spans="2:10" ht="12.75" customHeight="1">
      <c r="B44" s="179" t="s">
        <v>134</v>
      </c>
      <c r="C44" s="179"/>
      <c r="D44" s="179"/>
      <c r="E44" s="180"/>
      <c r="F44" s="79">
        <f>F39-F40-F41-F42+F43</f>
        <v>0</v>
      </c>
      <c r="G44" s="79">
        <f>G39-G40-G41-G42+G43</f>
        <v>0</v>
      </c>
      <c r="H44" s="79">
        <f>H39-H40-H41-H42+H43</f>
        <v>0</v>
      </c>
      <c r="I44" s="79">
        <f>I39-I40-I41-I42+I43</f>
        <v>0</v>
      </c>
      <c r="J44" s="79">
        <f>J39-J40-J41-J42+J43</f>
        <v>0</v>
      </c>
    </row>
    <row r="45" spans="2:10" ht="12.75">
      <c r="B45" s="179" t="s">
        <v>135</v>
      </c>
      <c r="C45" s="179"/>
      <c r="D45" s="179"/>
      <c r="E45" s="180"/>
      <c r="F45" s="61"/>
      <c r="G45" s="61"/>
      <c r="H45" s="61"/>
      <c r="I45" s="61"/>
      <c r="J45" s="61"/>
    </row>
    <row r="46" spans="2:10" ht="12.75">
      <c r="B46" s="186" t="s">
        <v>136</v>
      </c>
      <c r="C46" s="186"/>
      <c r="D46" s="186"/>
      <c r="E46" s="187"/>
      <c r="F46" s="10">
        <f>F44-F45</f>
        <v>0</v>
      </c>
      <c r="G46" s="10">
        <f>G44-G45</f>
        <v>0</v>
      </c>
      <c r="H46" s="10">
        <f>H44-H45</f>
        <v>0</v>
      </c>
      <c r="I46" s="10">
        <f>I44-I45</f>
        <v>0</v>
      </c>
      <c r="J46" s="10">
        <f>J44-J45</f>
        <v>0</v>
      </c>
    </row>
  </sheetData>
  <sheetProtection/>
  <mergeCells count="40">
    <mergeCell ref="B45:E45"/>
    <mergeCell ref="B46:E46"/>
    <mergeCell ref="B4:Q4"/>
    <mergeCell ref="B26:J26"/>
    <mergeCell ref="B44:E44"/>
    <mergeCell ref="B28:E28"/>
    <mergeCell ref="B10:E10"/>
    <mergeCell ref="B11:E11"/>
    <mergeCell ref="B40:E40"/>
    <mergeCell ref="B41:E41"/>
    <mergeCell ref="B9:E9"/>
    <mergeCell ref="B12:E12"/>
    <mergeCell ref="B42:E42"/>
    <mergeCell ref="B43:E43"/>
    <mergeCell ref="B36:E36"/>
    <mergeCell ref="B37:E37"/>
    <mergeCell ref="B38:E38"/>
    <mergeCell ref="B39:E39"/>
    <mergeCell ref="B6:E6"/>
    <mergeCell ref="B29:E29"/>
    <mergeCell ref="B17:E17"/>
    <mergeCell ref="B18:E18"/>
    <mergeCell ref="B19:E19"/>
    <mergeCell ref="B20:E20"/>
    <mergeCell ref="B15:E15"/>
    <mergeCell ref="B16:E16"/>
    <mergeCell ref="B7:E7"/>
    <mergeCell ref="B8:E8"/>
    <mergeCell ref="B34:E34"/>
    <mergeCell ref="B35:E35"/>
    <mergeCell ref="B30:E30"/>
    <mergeCell ref="B31:E31"/>
    <mergeCell ref="B13:E13"/>
    <mergeCell ref="B14:E14"/>
    <mergeCell ref="B32:E32"/>
    <mergeCell ref="B33:E33"/>
    <mergeCell ref="B21:E21"/>
    <mergeCell ref="B22:E22"/>
    <mergeCell ref="B23:E23"/>
    <mergeCell ref="B24:E24"/>
  </mergeCells>
  <printOptions horizontalCentered="1"/>
  <pageMargins left="0.3937007874015748" right="0.3937007874015748" top="0.5905511811023623"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UNISINOS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Unisinos</dc:creator>
  <cp:keywords/>
  <dc:description/>
  <cp:lastModifiedBy>imprensa</cp:lastModifiedBy>
  <cp:lastPrinted>2009-03-12T18:03:18Z</cp:lastPrinted>
  <dcterms:created xsi:type="dcterms:W3CDTF">2009-02-18T12:56:02Z</dcterms:created>
  <dcterms:modified xsi:type="dcterms:W3CDTF">2016-11-11T14:47:35Z</dcterms:modified>
  <cp:category/>
  <cp:version/>
  <cp:contentType/>
  <cp:contentStatus/>
</cp:coreProperties>
</file>